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1) Emerald Rating\New Product Innovation\Credit Guide App\"/>
    </mc:Choice>
  </mc:AlternateContent>
  <xr:revisionPtr revIDLastSave="0" documentId="13_ncr:1_{D5822C30-F773-4EA3-91DA-D0C4222A4280}" xr6:coauthVersionLast="36" xr6:coauthVersionMax="36" xr10:uidLastSave="{00000000-0000-0000-0000-000000000000}"/>
  <bookViews>
    <workbookView xWindow="0" yWindow="0" windowWidth="19200" windowHeight="6930" xr2:uid="{DA620431-C987-459A-92E8-7220963A117D}"/>
  </bookViews>
  <sheets>
    <sheet name="Input" sheetId="1" r:id="rId1"/>
    <sheet name="Output" sheetId="2" r:id="rId2"/>
    <sheet name="Scoring" sheetId="6" state="hidden" r:id="rId3"/>
    <sheet name="Country" sheetId="3" state="hidden" r:id="rId4"/>
    <sheet name="Industry" sheetId="4" state="hidden" r:id="rId5"/>
    <sheet name="Ranges" sheetId="5" state="hidden" r:id="rId6"/>
  </sheets>
  <definedNames>
    <definedName name="_xlnm._FilterDatabase" localSheetId="3" hidden="1">Country!$A$1:$E$242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6" l="1"/>
  <c r="C6" i="6" s="1"/>
  <c r="B5" i="6"/>
  <c r="C5" i="6" s="1"/>
  <c r="B4" i="6"/>
  <c r="C4" i="6" s="1"/>
  <c r="C8" i="6"/>
  <c r="C7" i="6"/>
  <c r="B3" i="6"/>
  <c r="B2" i="6"/>
  <c r="C3" i="6" l="1"/>
  <c r="C2" i="6"/>
  <c r="C9" i="6" s="1"/>
  <c r="D19" i="2" l="1"/>
  <c r="C10" i="6"/>
  <c r="D13" i="2" s="1"/>
  <c r="D15" i="2" l="1"/>
  <c r="D21" i="2" s="1"/>
  <c r="D17" i="2"/>
</calcChain>
</file>

<file path=xl/sharedStrings.xml><?xml version="1.0" encoding="utf-8"?>
<sst xmlns="http://schemas.openxmlformats.org/spreadsheetml/2006/main" count="547" uniqueCount="297">
  <si>
    <t>Country</t>
  </si>
  <si>
    <t>Short-Term Rating (Country Risk Level)</t>
  </si>
  <si>
    <t>Afghanistan</t>
  </si>
  <si>
    <t>4 (High)</t>
  </si>
  <si>
    <t>Albania</t>
  </si>
  <si>
    <t>3 (Sensitive)</t>
  </si>
  <si>
    <t>Algeria</t>
  </si>
  <si>
    <t>2 (Medium)</t>
  </si>
  <si>
    <t>American Samoa</t>
  </si>
  <si>
    <t>1 (Low)</t>
  </si>
  <si>
    <t>Andorra</t>
  </si>
  <si>
    <t>Angola</t>
  </si>
  <si>
    <t>Anguilla</t>
  </si>
  <si>
    <t>Antarctica</t>
  </si>
  <si>
    <t>Antigua &amp;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</si>
  <si>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</si>
  <si>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</si>
  <si>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</si>
  <si>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</si>
  <si>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</si>
  <si>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</si>
  <si>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</si>
  <si>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</si>
  <si>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</si>
  <si>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</si>
  <si>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</si>
  <si>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</si>
  <si>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</si>
  <si>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</si>
  <si>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</si>
  <si>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BES Islands (Bonaire, St Eustatius, Saba)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</si>
  <si>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</si>
  <si>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</si>
  <si>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</si>
  <si>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</si>
  <si>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</si>
  <si>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</si>
  <si>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</si>
  <si>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British Virgin Islands</t>
  </si>
  <si>
    <t>Brunei</t>
  </si>
  <si>
    <t>Bulgaria</t>
  </si>
  <si>
    <t>Burkina Faso</t>
  </si>
  <si>
    <t>Myanmar (Burma)</t>
  </si>
  <si>
    <t>Burundi</t>
  </si>
  <si>
    <t>Cambodia</t>
  </si>
  <si>
    <t>Cameroon</t>
  </si>
  <si>
    <t>Canada</t>
  </si>
  <si>
    <t>Cape Verde Islands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</si>
  <si>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</si>
  <si>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</si>
  <si>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</si>
  <si>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</si>
  <si>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</si>
  <si>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</si>
  <si>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</si>
  <si>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</si>
  <si>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</si>
  <si>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 (Democratic Rep Of)</t>
  </si>
  <si>
    <t>Congo (People's Rep Of)</t>
  </si>
  <si>
    <t>Cook Islands</t>
  </si>
  <si>
    <t>Costa Rica</t>
  </si>
  <si>
    <t>Côte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</si>
  <si>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</si>
  <si>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</si>
  <si>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</si>
  <si>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</si>
  <si>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</si>
  <si>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</si>
  <si>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</si>
  <si>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</si>
  <si>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</si>
  <si>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</si>
  <si>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</si>
  <si>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</si>
  <si>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</si>
  <si>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</si>
  <si>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</si>
  <si>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</si>
  <si>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</si>
  <si>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</si>
  <si>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</si>
  <si>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</si>
  <si>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</si>
  <si>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</si>
  <si>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</si>
  <si>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Territory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</si>
  <si>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</si>
  <si>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</si>
  <si>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</si>
  <si>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</si>
  <si>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</si>
  <si>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</si>
  <si>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</si>
  <si>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</si>
  <si>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</si>
  <si>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</si>
  <si>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</si>
  <si>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</si>
  <si>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 (Rep Of)</t>
  </si>
  <si>
    <t>Guinea Bissau</t>
  </si>
  <si>
    <t>Guyana</t>
  </si>
  <si>
    <t>Haiti</t>
  </si>
  <si>
    <t>Heard and McDonald Islands</t>
  </si>
  <si>
    <t>Honduras</t>
  </si>
  <si>
    <t>Hong Kong</t>
  </si>
  <si>
    <t>Hungary</t>
  </si>
  <si>
    <t>Iceland</t>
  </si>
  <si>
    <t>India</t>
  </si>
  <si>
    <t xml:space="preserve">1 (Low) 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</si>
  <si>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</si>
  <si>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</si>
  <si>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</si>
  <si>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</si>
  <si>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</si>
  <si>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</si>
  <si>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</si>
  <si>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</si>
  <si>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</si>
  <si>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</si>
  <si>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</si>
  <si>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</si>
  <si>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</si>
  <si>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</si>
  <si>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</si>
  <si>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</si>
  <si>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</si>
  <si>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</si>
  <si>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</si>
  <si>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</si>
  <si>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</si>
  <si>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</si>
  <si>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</si>
  <si>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</si>
  <si>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</si>
  <si>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</si>
  <si>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</si>
  <si>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</si>
  <si>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</si>
  <si>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</si>
  <si>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</si>
  <si>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</si>
  <si>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</si>
  <si>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</si>
  <si>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</si>
  <si>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</si>
  <si>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</si>
  <si>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</si>
  <si>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</si>
  <si>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</si>
  <si>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</si>
  <si>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</si>
  <si>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</si>
  <si>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</si>
  <si>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</si>
  <si>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</si>
  <si>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</si>
  <si>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</si>
  <si>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</si>
  <si>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</si>
  <si>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</si>
  <si>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</si>
  <si>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</si>
  <si>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</si>
  <si>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Nigeria</t>
  </si>
  <si>
    <t>Niger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</si>
  <si>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</si>
  <si>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</si>
  <si>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</si>
  <si>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</si>
  <si>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</si>
  <si>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</si>
  <si>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</si>
  <si>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</si>
  <si>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</si>
  <si>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</si>
  <si>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</si>
  <si>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</si>
  <si>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 Islands</t>
  </si>
  <si>
    <t>Poland</t>
  </si>
  <si>
    <t>Portugal</t>
  </si>
  <si>
    <t>Puerto Rico</t>
  </si>
  <si>
    <t>Qatar</t>
  </si>
  <si>
    <t>Reunion</t>
  </si>
  <si>
    <t>Romania</t>
  </si>
  <si>
    <t>Russia</t>
  </si>
  <si>
    <t>Rwanda</t>
  </si>
  <si>
    <t>South Georgia/Sandwich Islands</t>
  </si>
  <si>
    <t>Samoa</t>
  </si>
  <si>
    <t>San Marino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</si>
  <si>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</si>
  <si>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</si>
  <si>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</si>
  <si>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</si>
  <si>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</si>
  <si>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</si>
  <si>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</si>
  <si>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</si>
  <si>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</si>
  <si>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</si>
  <si>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</si>
  <si>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</si>
  <si>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</si>
  <si>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</si>
  <si>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</si>
  <si>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 Helena</t>
  </si>
  <si>
    <t>St. Kitts &amp; Nevis</t>
  </si>
  <si>
    <t>St. Maarten</t>
  </si>
  <si>
    <t>St. Lucia</t>
  </si>
  <si>
    <t>St. Pierre Et Miquelon</t>
  </si>
  <si>
    <t>St. Vincent &amp; The Grenadines</t>
  </si>
  <si>
    <t>Sudan</t>
  </si>
  <si>
    <t xml:space="preserve">4 (High) </t>
  </si>
  <si>
    <t>Suriname</t>
  </si>
  <si>
    <t>Svalbard &amp; Jan Mayen</t>
  </si>
  <si>
    <t>Swaziland</t>
  </si>
  <si>
    <t>Sweden</t>
  </si>
  <si>
    <t>Switzerland</t>
  </si>
  <si>
    <t>Syria</t>
  </si>
  <si>
    <t>Tajikistan</t>
  </si>
  <si>
    <t>Taiwan</t>
  </si>
  <si>
    <t>Tanzania</t>
  </si>
  <si>
    <t>Timor Leste</t>
  </si>
  <si>
    <t>Thailand</t>
  </si>
  <si>
    <t>Togo</t>
  </si>
  <si>
    <t>Tokelau</t>
  </si>
  <si>
    <t>Tonga</t>
  </si>
  <si>
    <t>Trinidad &amp; Tobago</t>
  </si>
  <si>
    <t>Tunisia</t>
  </si>
  <si>
    <t>Turkey</t>
  </si>
  <si>
    <t>Turkmenistan</t>
  </si>
  <si>
    <t>Turks &amp; Caicos</t>
  </si>
  <si>
    <t>Tuvalu</t>
  </si>
  <si>
    <t>United Arab Emirates</t>
  </si>
  <si>
    <t>US Virgin Islands</t>
  </si>
  <si>
    <t>US Minor Outlying Islands</t>
  </si>
  <si>
    <t>United States</t>
  </si>
  <si>
    <t>Uganda</t>
  </si>
  <si>
    <t>Ukraine</t>
  </si>
  <si>
    <t>United Kingdom</t>
  </si>
  <si>
    <t>Uruguay</t>
  </si>
  <si>
    <t>Uzbekistan</t>
  </si>
  <si>
    <t>Vanuatu</t>
  </si>
  <si>
    <t>Vatican City</t>
  </si>
  <si>
    <t>Venezuela</t>
  </si>
  <si>
    <t>Vietnam</t>
  </si>
  <si>
    <t>Wallis &amp; Futuna</t>
  </si>
  <si>
    <t>Yemen</t>
  </si>
  <si>
    <t>Zambia</t>
  </si>
  <si>
    <t>Zimbabwe</t>
  </si>
  <si>
    <t>Standard Payment Term</t>
  </si>
  <si>
    <t>Tolerance</t>
  </si>
  <si>
    <t>Industry</t>
  </si>
  <si>
    <t>Aeronautics</t>
  </si>
  <si>
    <t>Agrifood</t>
  </si>
  <si>
    <t>Automotive</t>
  </si>
  <si>
    <t>Chemicals</t>
  </si>
  <si>
    <t>Construction</t>
  </si>
  <si>
    <t>Energy</t>
  </si>
  <si>
    <t>Household Equipment</t>
  </si>
  <si>
    <t>Machinery &amp; Equipment</t>
  </si>
  <si>
    <t>Metal</t>
  </si>
  <si>
    <t>Paper</t>
  </si>
  <si>
    <t>Pharmaceuticals</t>
  </si>
  <si>
    <t>Retail</t>
  </si>
  <si>
    <t>Textile</t>
  </si>
  <si>
    <t>Transportation</t>
  </si>
  <si>
    <t>Risk Score</t>
  </si>
  <si>
    <t>Input</t>
  </si>
  <si>
    <t>of business partner information</t>
  </si>
  <si>
    <t>Output</t>
  </si>
  <si>
    <t>Credit Limit</t>
  </si>
  <si>
    <t>Scoring</t>
  </si>
  <si>
    <t>Return on Assets most current period</t>
  </si>
  <si>
    <t>Return on Assets previous period</t>
  </si>
  <si>
    <t>Current Ratio</t>
  </si>
  <si>
    <t>Quick Ratio</t>
  </si>
  <si>
    <t>Debt / Total Assets</t>
  </si>
  <si>
    <t>Ratio</t>
  </si>
  <si>
    <t>Maximum Order Size</t>
  </si>
  <si>
    <t>Risk Class</t>
  </si>
  <si>
    <t>Negative</t>
  </si>
  <si>
    <t>NOT VISIBLE IN APP</t>
  </si>
  <si>
    <t>Payment Term</t>
  </si>
  <si>
    <t>Payment Term Tolerance</t>
  </si>
  <si>
    <t>Credit Guide App</t>
  </si>
  <si>
    <t>General Terms and Conditions</t>
  </si>
  <si>
    <t>select closest</t>
  </si>
  <si>
    <t>Go to Output</t>
  </si>
  <si>
    <t>Back to Input</t>
  </si>
  <si>
    <t>Current Assets</t>
  </si>
  <si>
    <t>Current Liabilities</t>
  </si>
  <si>
    <t>Inventories</t>
  </si>
  <si>
    <t>Equity</t>
  </si>
  <si>
    <t>Total Assets</t>
  </si>
  <si>
    <t>Profit</t>
  </si>
  <si>
    <t>Profit last period</t>
  </si>
  <si>
    <t>Info/ Commnication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</si>
</sst>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2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9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/>
    <xf numFmtId="0" fontId="8" fillId="0" borderId="0" xfId="0" applyFont="1"/>
    <xf numFmtId="3" fontId="8" fillId="0" borderId="0" xfId="0" applyNumberFormat="1" applyFont="1"/>
    <xf numFmtId="0" fontId="10" fillId="0" borderId="0" xfId="0" applyFont="1" applyFill="1"/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6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3" fontId="10" fillId="0" borderId="0" xfId="0" applyNumberFormat="1" applyFont="1" applyFill="1" applyBorder="1"/>
    <xf numFmtId="0" fontId="13" fillId="0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10" fillId="0" borderId="7" xfId="0" applyFont="1" applyFill="1" applyBorder="1"/>
    <xf numFmtId="0" fontId="10" fillId="0" borderId="8" xfId="0" applyFont="1" applyFill="1" applyBorder="1"/>
    <xf numFmtId="0" fontId="10" fillId="0" borderId="9" xfId="0" applyFont="1" applyFill="1" applyBorder="1"/>
    <xf numFmtId="0" fontId="10" fillId="0" borderId="10" xfId="0" applyFont="1" applyFill="1" applyBorder="1"/>
    <xf numFmtId="3" fontId="10" fillId="0" borderId="10" xfId="0" applyNumberFormat="1" applyFont="1" applyFill="1" applyBorder="1"/>
    <xf numFmtId="0" fontId="13" fillId="0" borderId="11" xfId="2" applyFont="1" applyFill="1" applyBorder="1" applyAlignment="1">
      <alignment horizontal="center" vertical="center"/>
    </xf>
    <xf numFmtId="0" fontId="13" fillId="0" borderId="12" xfId="2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132521</xdr:colOff>
      <xdr:row>2</xdr:row>
      <xdr:rowOff>16566</xdr:rowOff>
    </xdr:from>
    <xdr:to>
      <xdr:col>4</xdr:col>
      <xdr:colOff>146151</xdr:colOff>
      <xdr:row>5</xdr:row>
      <xdr:rowOff>105208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DBC8FB-385F-4EE0-A6C1-1EAB921B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912" y="381001"/>
          <a:ext cx="3600000" cy="635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33131</xdr:colOff>
      <xdr:row>1</xdr:row>
      <xdr:rowOff>157369</xdr:rowOff>
    </xdr:from>
    <xdr:to>
      <xdr:col>4</xdr:col>
      <xdr:colOff>96457</xdr:colOff>
      <xdr:row>5</xdr:row>
      <xdr:rowOff>63793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F77EBC-04AB-4510-99C1-1BEB1C3F9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35" y="339586"/>
          <a:ext cx="3600000" cy="635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meraldrating.com/terms-condition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meraldrating.com/terms-condi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998A-9D52-46A8-AAD9-F69B1223CD57}">
  <dimension ref="A1:E34"/>
  <sheetViews>
    <sheetView showGridLines="0" tabSelected="1" zoomScale="115" zoomScaleNormal="115" workbookViewId="0">
      <selection activeCell="H8" sqref="H8"/>
    </sheetView>
  </sheetViews>
  <sheetFormatPr defaultColWidth="8.7109375" defaultRowHeight="14.25" x14ac:dyDescent="0.2"/>
  <cols>
    <col min="1" max="1" width="1.42578125" style="19" customWidth="1"/>
    <col min="2" max="2" width="4.5703125" style="19" customWidth="1"/>
    <col min="3" max="3" width="20.28515625" style="19" customWidth="1"/>
    <col min="4" max="4" width="29" style="19" customWidth="1"/>
    <col min="5" max="5" width="3.85546875" style="19" customWidth="1"/>
    <col min="6" max="16384" width="8.7109375" style="19"/>
  </cols>
  <sheetData>
    <row r="1" spans="1:5" x14ac:dyDescent="0.2">
      <c r="A1" s="19">
        <v>0</v>
      </c>
    </row>
    <row r="2" spans="1:5" x14ac:dyDescent="0.2">
      <c r="B2" s="20"/>
      <c r="C2" s="21"/>
      <c r="D2" s="21"/>
      <c r="E2" s="22"/>
    </row>
    <row r="3" spans="1:5" ht="14.45" customHeight="1" x14ac:dyDescent="0.2">
      <c r="B3" s="23"/>
      <c r="C3" s="24"/>
      <c r="D3" s="24"/>
      <c r="E3" s="25"/>
    </row>
    <row r="4" spans="1:5" x14ac:dyDescent="0.2">
      <c r="B4" s="23"/>
      <c r="C4" s="24"/>
      <c r="D4" s="24"/>
      <c r="E4" s="25"/>
    </row>
    <row r="5" spans="1:5" x14ac:dyDescent="0.2">
      <c r="B5" s="23"/>
      <c r="C5" s="24"/>
      <c r="D5" s="24"/>
      <c r="E5" s="25"/>
    </row>
    <row r="6" spans="1:5" x14ac:dyDescent="0.2">
      <c r="B6" s="23"/>
      <c r="C6" s="24"/>
      <c r="D6" s="24"/>
      <c r="E6" s="25"/>
    </row>
    <row r="7" spans="1:5" ht="23.25" x14ac:dyDescent="0.35">
      <c r="B7" s="23"/>
      <c r="C7" s="26" t="s">
        <v>284</v>
      </c>
      <c r="D7" s="24"/>
      <c r="E7" s="25"/>
    </row>
    <row r="8" spans="1:5" x14ac:dyDescent="0.2">
      <c r="B8" s="23"/>
      <c r="C8" s="24"/>
      <c r="D8" s="24"/>
      <c r="E8" s="25"/>
    </row>
    <row r="9" spans="1:5" ht="20.25" x14ac:dyDescent="0.3">
      <c r="B9" s="23"/>
      <c r="C9" s="27" t="s">
        <v>267</v>
      </c>
      <c r="D9" s="24"/>
      <c r="E9" s="25"/>
    </row>
    <row r="10" spans="1:5" x14ac:dyDescent="0.2">
      <c r="B10" s="23"/>
      <c r="C10" s="24" t="s">
        <v>268</v>
      </c>
      <c r="D10" s="24"/>
      <c r="E10" s="25"/>
    </row>
    <row r="11" spans="1:5" x14ac:dyDescent="0.2">
      <c r="B11" s="23"/>
      <c r="C11" s="24" t="s">
        <v>286</v>
      </c>
      <c r="D11" s="24"/>
      <c r="E11" s="25"/>
    </row>
    <row r="12" spans="1:5" x14ac:dyDescent="0.2">
      <c r="B12" s="23"/>
      <c r="C12" s="24"/>
      <c r="D12" s="24"/>
      <c r="E12" s="25"/>
    </row>
    <row r="13" spans="1:5" x14ac:dyDescent="0.2">
      <c r="B13" s="23"/>
      <c r="C13" s="24" t="s">
        <v>0</v>
      </c>
      <c r="D13" s="34" t="s">
        <v>243</v>
      </c>
      <c r="E13" s="25"/>
    </row>
    <row r="14" spans="1:5" x14ac:dyDescent="0.2">
      <c r="B14" s="23"/>
      <c r="C14" s="24"/>
      <c r="D14" s="24"/>
      <c r="E14" s="25"/>
    </row>
    <row r="15" spans="1:5" x14ac:dyDescent="0.2">
      <c r="B15" s="23"/>
      <c r="C15" s="24" t="s">
        <v>251</v>
      </c>
      <c r="D15" s="34" t="s">
        <v>296</v>
      </c>
      <c r="E15" s="25"/>
    </row>
    <row r="16" spans="1:5" x14ac:dyDescent="0.2">
      <c r="B16" s="23"/>
      <c r="C16" s="24"/>
      <c r="D16" s="24"/>
      <c r="E16" s="25"/>
    </row>
    <row r="17" spans="2:5" x14ac:dyDescent="0.2">
      <c r="B17" s="23"/>
      <c r="C17" s="24" t="s">
        <v>289</v>
      </c>
      <c r="D17" s="35">
        <v>100000</v>
      </c>
      <c r="E17" s="25"/>
    </row>
    <row r="18" spans="2:5" x14ac:dyDescent="0.2">
      <c r="B18" s="23"/>
      <c r="C18" s="24"/>
      <c r="D18" s="28"/>
      <c r="E18" s="25"/>
    </row>
    <row r="19" spans="2:5" x14ac:dyDescent="0.2">
      <c r="B19" s="23"/>
      <c r="C19" s="24" t="s">
        <v>290</v>
      </c>
      <c r="D19" s="35">
        <v>100000</v>
      </c>
      <c r="E19" s="25"/>
    </row>
    <row r="20" spans="2:5" x14ac:dyDescent="0.2">
      <c r="B20" s="23"/>
      <c r="C20" s="24"/>
      <c r="D20" s="28"/>
      <c r="E20" s="25"/>
    </row>
    <row r="21" spans="2:5" x14ac:dyDescent="0.2">
      <c r="B21" s="23"/>
      <c r="C21" s="24" t="s">
        <v>291</v>
      </c>
      <c r="D21" s="35">
        <v>200000</v>
      </c>
      <c r="E21" s="25"/>
    </row>
    <row r="22" spans="2:5" x14ac:dyDescent="0.2">
      <c r="B22" s="23"/>
      <c r="C22" s="24"/>
      <c r="D22" s="28"/>
      <c r="E22" s="25"/>
    </row>
    <row r="23" spans="2:5" x14ac:dyDescent="0.2">
      <c r="B23" s="23"/>
      <c r="C23" s="24" t="s">
        <v>292</v>
      </c>
      <c r="D23" s="35">
        <v>500000</v>
      </c>
      <c r="E23" s="25"/>
    </row>
    <row r="24" spans="2:5" x14ac:dyDescent="0.2">
      <c r="B24" s="23"/>
      <c r="C24" s="24"/>
      <c r="D24" s="28"/>
      <c r="E24" s="25"/>
    </row>
    <row r="25" spans="2:5" x14ac:dyDescent="0.2">
      <c r="B25" s="23"/>
      <c r="C25" s="24" t="s">
        <v>293</v>
      </c>
      <c r="D25" s="35">
        <v>1000000</v>
      </c>
      <c r="E25" s="25"/>
    </row>
    <row r="26" spans="2:5" x14ac:dyDescent="0.2">
      <c r="B26" s="23"/>
      <c r="C26" s="24"/>
      <c r="D26" s="28"/>
      <c r="E26" s="25"/>
    </row>
    <row r="27" spans="2:5" x14ac:dyDescent="0.2">
      <c r="B27" s="23"/>
      <c r="C27" s="24" t="s">
        <v>294</v>
      </c>
      <c r="D27" s="35">
        <v>200000</v>
      </c>
      <c r="E27" s="25"/>
    </row>
    <row r="28" spans="2:5" x14ac:dyDescent="0.2">
      <c r="B28" s="23"/>
      <c r="C28" s="24"/>
      <c r="D28" s="28"/>
      <c r="E28" s="25"/>
    </row>
    <row r="29" spans="2:5" x14ac:dyDescent="0.2">
      <c r="B29" s="23"/>
      <c r="C29" s="24" t="s">
        <v>295</v>
      </c>
      <c r="D29" s="35">
        <v>50000</v>
      </c>
      <c r="E29" s="25"/>
    </row>
    <row r="30" spans="2:5" x14ac:dyDescent="0.2">
      <c r="B30" s="23"/>
      <c r="C30" s="24"/>
      <c r="D30" s="28"/>
      <c r="E30" s="25"/>
    </row>
    <row r="31" spans="2:5" ht="41.25" customHeight="1" x14ac:dyDescent="0.2">
      <c r="B31" s="23"/>
      <c r="C31" s="36" t="s">
        <v>287</v>
      </c>
      <c r="D31" s="37"/>
      <c r="E31" s="25"/>
    </row>
    <row r="32" spans="2:5" ht="12.75" customHeight="1" x14ac:dyDescent="0.2">
      <c r="B32" s="23"/>
      <c r="C32" s="29"/>
      <c r="D32" s="29"/>
      <c r="E32" s="25"/>
    </row>
    <row r="33" spans="2:5" ht="18.75" customHeight="1" x14ac:dyDescent="0.2">
      <c r="B33" s="23"/>
      <c r="C33" s="30" t="s">
        <v>285</v>
      </c>
      <c r="D33" s="29"/>
      <c r="E33" s="25"/>
    </row>
    <row r="34" spans="2:5" x14ac:dyDescent="0.2">
      <c r="B34" s="31"/>
      <c r="C34" s="32"/>
      <c r="D34" s="32"/>
      <c r="E34" s="33"/>
    </row>
  </sheetData>
  <mergeCells count="1">
    <mergeCell ref="C31:D31"/>
  </mergeCells>
  <hyperlinks>
    <hyperlink ref="C33" r:id="rId1" xr:uid="{89A50B4C-663D-439E-AA89-0E1A9D010DA1}"/>
    <hyperlink ref="C31:D31" location="Output!A1" display="Go to Output" xr:uid="{BD595F19-BED0-4E2B-90E7-893204B9054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EAB6190-7955-49EB-A5E9-660B9B2C4561}">
          <x14:formula1>
            <xm:f>Country!$A:$A</xm:f>
          </x14:formula1>
          <xm:sqref>D13</xm:sqref>
        </x14:dataValidation>
        <x14:dataValidation type="list" allowBlank="1" showInputMessage="1" showErrorMessage="1" xr:uid="{880A7458-48EA-4164-8B04-F6F18D623AAB}">
          <x14:formula1>
            <xm:f>Industry!$A:$A</xm:f>
          </x14:formula1>
          <xm:sqref>D15</xm:sqref>
        </x14:dataValidation>
        <x14:dataValidation type="list" allowBlank="1" showInputMessage="1" showErrorMessage="1" xr:uid="{D8134C4E-DCA1-4510-9A0B-FF93C37F1F82}">
          <x14:formula1>
            <xm:f>Ranges!$A:$A</xm:f>
          </x14:formula1>
          <xm:sqref>D23 D27 D29</xm:sqref>
        </x14:dataValidation>
        <x14:dataValidation type="list" allowBlank="1" showInputMessage="1" showErrorMessage="1" xr:uid="{C6FF8D4C-99F2-4906-A748-FA3CE672C9A3}">
          <x14:formula1>
            <xm:f>Ranges!$B:$B</xm:f>
          </x14:formula1>
          <xm:sqref>D17 D19 D21 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740E-86A1-4899-8F35-28BF64DC99F8}">
  <dimension ref="B2:E30"/>
  <sheetViews>
    <sheetView showGridLines="0" zoomScale="115" zoomScaleNormal="115" workbookViewId="0">
      <selection activeCell="J16" sqref="J16"/>
    </sheetView>
  </sheetViews>
  <sheetFormatPr defaultColWidth="8.7109375" defaultRowHeight="14.25" x14ac:dyDescent="0.2"/>
  <cols>
    <col min="1" max="1" width="2.140625" style="19" customWidth="1"/>
    <col min="2" max="2" width="1.85546875" style="19" customWidth="1"/>
    <col min="3" max="3" width="25.28515625" style="19" customWidth="1"/>
    <col min="4" max="4" width="25.85546875" style="19" customWidth="1"/>
    <col min="5" max="5" width="3.140625" style="19" customWidth="1"/>
    <col min="6" max="16384" width="8.7109375" style="19"/>
  </cols>
  <sheetData>
    <row r="2" spans="2:5" x14ac:dyDescent="0.2">
      <c r="B2" s="20"/>
      <c r="C2" s="21"/>
      <c r="D2" s="21"/>
      <c r="E2" s="22"/>
    </row>
    <row r="3" spans="2:5" ht="14.45" customHeight="1" x14ac:dyDescent="0.2">
      <c r="B3" s="23"/>
      <c r="C3" s="24"/>
      <c r="D3" s="24"/>
      <c r="E3" s="25"/>
    </row>
    <row r="4" spans="2:5" x14ac:dyDescent="0.2">
      <c r="B4" s="23"/>
      <c r="C4" s="24"/>
      <c r="D4" s="24"/>
      <c r="E4" s="25"/>
    </row>
    <row r="5" spans="2:5" x14ac:dyDescent="0.2">
      <c r="B5" s="23"/>
      <c r="C5" s="24"/>
      <c r="D5" s="24"/>
      <c r="E5" s="25"/>
    </row>
    <row r="6" spans="2:5" x14ac:dyDescent="0.2">
      <c r="B6" s="23"/>
      <c r="C6" s="24"/>
      <c r="D6" s="24"/>
      <c r="E6" s="25"/>
    </row>
    <row r="7" spans="2:5" ht="22.5" customHeight="1" x14ac:dyDescent="0.35">
      <c r="B7" s="23"/>
      <c r="C7" s="26" t="s">
        <v>284</v>
      </c>
      <c r="D7" s="24"/>
      <c r="E7" s="25"/>
    </row>
    <row r="8" spans="2:5" x14ac:dyDescent="0.2">
      <c r="B8" s="23"/>
      <c r="C8" s="24"/>
      <c r="D8" s="24"/>
      <c r="E8" s="25"/>
    </row>
    <row r="9" spans="2:5" ht="20.25" x14ac:dyDescent="0.3">
      <c r="B9" s="23"/>
      <c r="C9" s="27" t="s">
        <v>269</v>
      </c>
      <c r="D9" s="24"/>
      <c r="E9" s="25"/>
    </row>
    <row r="10" spans="2:5" x14ac:dyDescent="0.2">
      <c r="B10" s="23"/>
      <c r="C10" s="24" t="s">
        <v>268</v>
      </c>
      <c r="D10" s="24"/>
      <c r="E10" s="25"/>
    </row>
    <row r="11" spans="2:5" x14ac:dyDescent="0.2">
      <c r="B11" s="23"/>
      <c r="C11" s="24"/>
      <c r="D11" s="24"/>
      <c r="E11" s="25"/>
    </row>
    <row r="12" spans="2:5" x14ac:dyDescent="0.2">
      <c r="B12" s="23"/>
      <c r="C12" s="24"/>
      <c r="D12" s="24"/>
      <c r="E12" s="25"/>
    </row>
    <row r="13" spans="2:5" x14ac:dyDescent="0.2">
      <c r="B13" s="23"/>
      <c r="C13" s="24" t="s">
        <v>279</v>
      </c>
      <c r="D13" s="38" t="str">
        <f>Scoring!C10&amp;" Risk"</f>
        <v>Medium Risk</v>
      </c>
      <c r="E13" s="25"/>
    </row>
    <row r="14" spans="2:5" x14ac:dyDescent="0.2">
      <c r="B14" s="23"/>
      <c r="C14" s="24"/>
      <c r="D14" s="24"/>
      <c r="E14" s="25"/>
    </row>
    <row r="15" spans="2:5" x14ac:dyDescent="0.2">
      <c r="B15" s="23"/>
      <c r="C15" s="24" t="s">
        <v>282</v>
      </c>
      <c r="D15" s="38" t="str">
        <f>IF(VLOOKUP(Input!D13,Country!A:C,3,FALSE)&lt;40,"Secured Payment Terms",IF( D21=0,"Secured Payment Terms","Shipping Days plus "&amp;VLOOKUP(Input!D13,Country!A:D,4,FALSE)))</f>
        <v>Secured Payment Terms</v>
      </c>
      <c r="E15" s="25"/>
    </row>
    <row r="16" spans="2:5" x14ac:dyDescent="0.2">
      <c r="B16" s="23"/>
      <c r="C16" s="24"/>
      <c r="D16" s="38"/>
      <c r="E16" s="25"/>
    </row>
    <row r="17" spans="2:5" x14ac:dyDescent="0.2">
      <c r="B17" s="23"/>
      <c r="C17" s="24" t="s">
        <v>283</v>
      </c>
      <c r="D17" s="24" t="str">
        <f>IF(VLOOKUP(Input!D13,Country!A:C,3,FALSE)&lt;40,"",IF(D21=0,0,VLOOKUP(Input!D13,Country!A:E,5,FALSE)))</f>
        <v/>
      </c>
      <c r="E17" s="25"/>
    </row>
    <row r="18" spans="2:5" x14ac:dyDescent="0.2">
      <c r="B18" s="23"/>
      <c r="C18" s="24"/>
      <c r="D18" s="24"/>
      <c r="E18" s="25"/>
    </row>
    <row r="19" spans="2:5" x14ac:dyDescent="0.2">
      <c r="B19" s="23"/>
      <c r="C19" s="24" t="s">
        <v>278</v>
      </c>
      <c r="D19" s="28">
        <f>MIN(ROUND(Input!D17*0.5*Scoring!C9/100,-4),ROUND(IFERROR(Scoring!C9/100*Input!D23,0),-4))</f>
        <v>30000</v>
      </c>
      <c r="E19" s="25"/>
    </row>
    <row r="20" spans="2:5" x14ac:dyDescent="0.2">
      <c r="B20" s="23"/>
      <c r="C20" s="24"/>
      <c r="D20" s="24"/>
      <c r="E20" s="25"/>
    </row>
    <row r="21" spans="2:5" x14ac:dyDescent="0.2">
      <c r="B21" s="23"/>
      <c r="C21" s="24" t="s">
        <v>270</v>
      </c>
      <c r="D21" s="28">
        <f>ROUND(IF(D15="Secured Payment Terms",0,IFERROR(Scoring!C9/100*Input!D23,0)),-4)</f>
        <v>0</v>
      </c>
      <c r="E21" s="25"/>
    </row>
    <row r="22" spans="2:5" x14ac:dyDescent="0.2">
      <c r="B22" s="23"/>
      <c r="C22" s="24"/>
      <c r="D22" s="28"/>
      <c r="E22" s="25"/>
    </row>
    <row r="23" spans="2:5" x14ac:dyDescent="0.2">
      <c r="B23" s="23"/>
      <c r="C23" s="24"/>
      <c r="D23" s="28"/>
      <c r="E23" s="25"/>
    </row>
    <row r="24" spans="2:5" x14ac:dyDescent="0.2">
      <c r="B24" s="23"/>
      <c r="C24" s="24"/>
      <c r="D24" s="28"/>
      <c r="E24" s="25"/>
    </row>
    <row r="25" spans="2:5" x14ac:dyDescent="0.2">
      <c r="B25" s="23"/>
      <c r="C25" s="24"/>
      <c r="D25" s="24"/>
      <c r="E25" s="25"/>
    </row>
    <row r="26" spans="2:5" ht="27" x14ac:dyDescent="0.2">
      <c r="B26" s="23"/>
      <c r="C26" s="36" t="s">
        <v>288</v>
      </c>
      <c r="D26" s="37"/>
      <c r="E26" s="25"/>
    </row>
    <row r="27" spans="2:5" x14ac:dyDescent="0.2">
      <c r="B27" s="23"/>
      <c r="C27" s="24"/>
      <c r="D27" s="24"/>
      <c r="E27" s="25"/>
    </row>
    <row r="28" spans="2:5" x14ac:dyDescent="0.2">
      <c r="B28" s="23"/>
      <c r="C28" s="30" t="s">
        <v>285</v>
      </c>
      <c r="D28" s="24"/>
      <c r="E28" s="25"/>
    </row>
    <row r="29" spans="2:5" x14ac:dyDescent="0.2">
      <c r="B29" s="23"/>
      <c r="C29" s="24"/>
      <c r="D29" s="24"/>
      <c r="E29" s="25"/>
    </row>
    <row r="30" spans="2:5" x14ac:dyDescent="0.2">
      <c r="B30" s="31"/>
      <c r="C30" s="32"/>
      <c r="D30" s="32"/>
      <c r="E30" s="33"/>
    </row>
  </sheetData>
  <mergeCells count="1">
    <mergeCell ref="C26:D26"/>
  </mergeCells>
  <hyperlinks>
    <hyperlink ref="C26:D26" location="Input!A1" display="Back to Input" xr:uid="{2FB15F22-52A2-47C2-946E-39451D2CA2EB}"/>
    <hyperlink ref="C28" r:id="rId1" xr:uid="{BA8225AE-F49B-433F-8810-6D048E2249E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4655-106F-439E-A964-2D306F71610D}">
  <dimension ref="A1:D13"/>
  <sheetViews>
    <sheetView showGridLines="0" workbookViewId="0">
      <selection activeCell="C26" sqref="C26:D26"/>
    </sheetView>
  </sheetViews>
  <sheetFormatPr defaultColWidth="8.7109375" defaultRowHeight="14.25" x14ac:dyDescent="0.2"/>
  <cols>
    <col min="1" max="1" width="39.5703125" style="13" customWidth="1"/>
    <col min="2" max="2" width="12.140625" style="15" customWidth="1"/>
    <col min="3" max="3" width="17.42578125" style="15" customWidth="1"/>
    <col min="4" max="16384" width="8.7109375" style="13"/>
  </cols>
  <sheetData>
    <row r="1" spans="1:4" ht="15.75" x14ac:dyDescent="0.2">
      <c r="A1" s="3"/>
      <c r="B1" s="6" t="s">
        <v>277</v>
      </c>
      <c r="C1" s="6" t="s">
        <v>271</v>
      </c>
      <c r="D1" s="12"/>
    </row>
    <row r="2" spans="1:4" ht="14.45" customHeight="1" x14ac:dyDescent="0.2">
      <c r="A2" s="4" t="s">
        <v>274</v>
      </c>
      <c r="B2" s="7">
        <f>ROUND(Input!D17/Input!D19,1)</f>
        <v>1</v>
      </c>
      <c r="C2" s="8">
        <f>IF(B2&gt;=1,100,IF(B2&gt;=0.7,50,10))</f>
        <v>100</v>
      </c>
      <c r="D2" s="12"/>
    </row>
    <row r="3" spans="1:4" ht="14.45" customHeight="1" x14ac:dyDescent="0.2">
      <c r="A3" s="4" t="s">
        <v>275</v>
      </c>
      <c r="B3" s="7">
        <f>ROUND((Input!D17-Input!D21)/Input!D19,1)</f>
        <v>-1</v>
      </c>
      <c r="C3" s="8">
        <f>IF(B3&gt;=0.7,100,IF(B3&gt;=0.5,50,10))</f>
        <v>10</v>
      </c>
      <c r="D3" s="12"/>
    </row>
    <row r="4" spans="1:4" ht="14.45" customHeight="1" x14ac:dyDescent="0.2">
      <c r="A4" s="4" t="s">
        <v>276</v>
      </c>
      <c r="B4" s="10">
        <f>ROUND(IFERROR((Input!D25-Input!D23)/Input!D25,-1),2)</f>
        <v>0.5</v>
      </c>
      <c r="C4" s="8">
        <f>IF(B4&lt;0,10,IF(B4&lt;=0.7,100,IF(B4&lt;=0.9,50,10)))</f>
        <v>100</v>
      </c>
      <c r="D4" s="12"/>
    </row>
    <row r="5" spans="1:4" ht="15" x14ac:dyDescent="0.2">
      <c r="A5" s="3" t="s">
        <v>272</v>
      </c>
      <c r="B5" s="5">
        <f>IFERROR(Input!D27/Input!D25,0)</f>
        <v>0.2</v>
      </c>
      <c r="C5" s="8">
        <f>IF(B5&gt;=0.2,100,IF(B5&gt;=0.1,50,10))</f>
        <v>100</v>
      </c>
      <c r="D5" s="12"/>
    </row>
    <row r="6" spans="1:4" ht="15" x14ac:dyDescent="0.2">
      <c r="A6" s="3" t="s">
        <v>273</v>
      </c>
      <c r="B6" s="5">
        <f>IFERROR(Input!D29/Input!D25,0)</f>
        <v>0.05</v>
      </c>
      <c r="C6" s="8">
        <f>IF(B6&gt;=0.2,100,IF(B6&gt;=0.1,50,10))</f>
        <v>10</v>
      </c>
      <c r="D6" s="12"/>
    </row>
    <row r="7" spans="1:4" ht="15" x14ac:dyDescent="0.2">
      <c r="A7" s="3" t="s">
        <v>0</v>
      </c>
      <c r="B7" s="5"/>
      <c r="C7" s="8">
        <f>VLOOKUP(Input!D13,Country!A:C,3,FALSE)</f>
        <v>20</v>
      </c>
      <c r="D7" s="12"/>
    </row>
    <row r="8" spans="1:4" ht="15" x14ac:dyDescent="0.2">
      <c r="A8" s="3" t="s">
        <v>251</v>
      </c>
      <c r="B8" s="5"/>
      <c r="C8" s="8">
        <f>VLOOKUP(Input!D15,Industry!A:B,2,FALSE)</f>
        <v>50</v>
      </c>
      <c r="D8" s="12"/>
    </row>
    <row r="9" spans="1:4" ht="15" x14ac:dyDescent="0.2">
      <c r="A9" s="3" t="s">
        <v>266</v>
      </c>
      <c r="B9" s="5"/>
      <c r="C9" s="9">
        <f>AVERAGE(C2:C8)</f>
        <v>55.714285714285715</v>
      </c>
      <c r="D9" s="12"/>
    </row>
    <row r="10" spans="1:4" ht="15" x14ac:dyDescent="0.2">
      <c r="A10" s="3" t="s">
        <v>279</v>
      </c>
      <c r="B10" s="8"/>
      <c r="C10" s="8" t="str">
        <f>IF(AVERAGE(C2:C8)&gt;80,"Low",IF(AVERAGE(C2:C8)&gt;50,"Medium","High"))</f>
        <v>Medium</v>
      </c>
      <c r="D10" s="12"/>
    </row>
    <row r="11" spans="1:4" x14ac:dyDescent="0.2">
      <c r="A11" s="12"/>
      <c r="B11" s="14"/>
      <c r="C11" s="14"/>
    </row>
    <row r="13" spans="1:4" ht="15" x14ac:dyDescent="0.2">
      <c r="A13" s="11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5D81-ECBF-4CA1-8C48-1E8CF8A9D8F9}">
  <dimension ref="A1:G242"/>
  <sheetViews>
    <sheetView workbookViewId="0">
      <pane ySplit="1" topLeftCell="A2" activePane="bottomLeft" state="frozen"/>
      <selection activeCell="C26" sqref="C26:D26"/>
      <selection pane="bottomLeft" activeCell="C26" sqref="C26:D26"/>
    </sheetView>
  </sheetViews>
  <sheetFormatPr defaultRowHeight="14.25" x14ac:dyDescent="0.2"/>
  <cols>
    <col min="1" max="1" width="29.140625" style="17" bestFit="1" customWidth="1"/>
    <col min="2" max="2" width="29.5703125" style="17" bestFit="1" customWidth="1"/>
    <col min="3" max="3" width="16.42578125" style="17" customWidth="1"/>
    <col min="4" max="4" width="26.85546875" style="17" customWidth="1"/>
    <col min="5" max="5" width="22.28515625" style="17" customWidth="1"/>
    <col min="6" max="16384" width="9.140625" style="17"/>
  </cols>
  <sheetData>
    <row r="1" spans="1:7" ht="15.75" x14ac:dyDescent="0.25">
      <c r="A1" s="1" t="s">
        <v>0</v>
      </c>
      <c r="B1" s="1" t="s">
        <v>1</v>
      </c>
      <c r="C1" s="16" t="s">
        <v>266</v>
      </c>
      <c r="D1" s="16" t="s">
        <v>249</v>
      </c>
      <c r="E1" s="16" t="s">
        <v>250</v>
      </c>
      <c r="G1" s="11" t="s">
        <v>281</v>
      </c>
    </row>
    <row r="2" spans="1:7" x14ac:dyDescent="0.2">
      <c r="A2" s="2" t="s">
        <v>2</v>
      </c>
      <c r="B2" s="2" t="s">
        <v>3</v>
      </c>
      <c r="C2" s="17">
        <v>20</v>
      </c>
      <c r="D2" s="17">
        <v>0</v>
      </c>
      <c r="E2" s="17">
        <v>0</v>
      </c>
    </row>
    <row r="3" spans="1:7" x14ac:dyDescent="0.2">
      <c r="A3" s="2" t="s">
        <v>4</v>
      </c>
      <c r="B3" s="2" t="s">
        <v>5</v>
      </c>
      <c r="C3" s="17">
        <v>40</v>
      </c>
      <c r="D3" s="17">
        <v>15</v>
      </c>
      <c r="E3" s="17">
        <v>15</v>
      </c>
    </row>
    <row r="4" spans="1:7" x14ac:dyDescent="0.2">
      <c r="A4" s="2" t="s">
        <v>6</v>
      </c>
      <c r="B4" s="2" t="s">
        <v>7</v>
      </c>
      <c r="C4" s="17">
        <v>50</v>
      </c>
      <c r="D4" s="17">
        <v>30</v>
      </c>
      <c r="E4" s="17">
        <v>15</v>
      </c>
    </row>
    <row r="5" spans="1:7" x14ac:dyDescent="0.2">
      <c r="A5" s="2" t="s">
        <v>8</v>
      </c>
      <c r="B5" s="2" t="s">
        <v>9</v>
      </c>
      <c r="C5" s="17">
        <v>70</v>
      </c>
      <c r="D5" s="17">
        <v>30</v>
      </c>
      <c r="E5" s="17">
        <v>15</v>
      </c>
    </row>
    <row r="6" spans="1:7" x14ac:dyDescent="0.2">
      <c r="A6" s="2" t="s">
        <v>10</v>
      </c>
      <c r="B6" s="2" t="s">
        <v>9</v>
      </c>
      <c r="C6" s="17">
        <v>70</v>
      </c>
      <c r="D6" s="17">
        <v>30</v>
      </c>
      <c r="E6" s="17">
        <v>15</v>
      </c>
    </row>
    <row r="7" spans="1:7" x14ac:dyDescent="0.2">
      <c r="A7" s="2" t="s">
        <v>11</v>
      </c>
      <c r="B7" s="2" t="s">
        <v>5</v>
      </c>
      <c r="C7" s="17">
        <v>40</v>
      </c>
      <c r="D7" s="17">
        <v>15</v>
      </c>
      <c r="E7" s="17">
        <v>15</v>
      </c>
    </row>
    <row r="8" spans="1:7" x14ac:dyDescent="0.2">
      <c r="A8" s="2" t="s">
        <v>12</v>
      </c>
      <c r="B8" s="2" t="s">
        <v>9</v>
      </c>
      <c r="C8" s="17">
        <v>70</v>
      </c>
      <c r="D8" s="17">
        <v>30</v>
      </c>
      <c r="E8" s="17">
        <v>15</v>
      </c>
    </row>
    <row r="9" spans="1:7" x14ac:dyDescent="0.2">
      <c r="A9" s="2" t="s">
        <v>13</v>
      </c>
      <c r="B9" s="2" t="s">
        <v>9</v>
      </c>
      <c r="C9" s="17">
        <v>70</v>
      </c>
      <c r="D9" s="17">
        <v>30</v>
      </c>
      <c r="E9" s="17">
        <v>15</v>
      </c>
    </row>
    <row r="10" spans="1:7" x14ac:dyDescent="0.2">
      <c r="A10" s="2" t="s">
        <v>14</v>
      </c>
      <c r="B10" s="2" t="s">
        <v>5</v>
      </c>
      <c r="C10" s="17">
        <v>40</v>
      </c>
      <c r="D10" s="17">
        <v>15</v>
      </c>
      <c r="E10" s="17">
        <v>15</v>
      </c>
    </row>
    <row r="11" spans="1:7" x14ac:dyDescent="0.2">
      <c r="A11" s="2" t="s">
        <v>15</v>
      </c>
      <c r="B11" s="2" t="s">
        <v>5</v>
      </c>
      <c r="C11" s="17">
        <v>40</v>
      </c>
      <c r="D11" s="17">
        <v>15</v>
      </c>
      <c r="E11" s="17">
        <v>15</v>
      </c>
    </row>
    <row r="12" spans="1:7" x14ac:dyDescent="0.2">
      <c r="A12" s="2" t="s">
        <v>16</v>
      </c>
      <c r="B12" s="2" t="s">
        <v>3</v>
      </c>
      <c r="C12" s="17">
        <v>20</v>
      </c>
      <c r="D12" s="17">
        <v>0</v>
      </c>
      <c r="E12" s="17">
        <v>0</v>
      </c>
    </row>
    <row r="13" spans="1:7" x14ac:dyDescent="0.2">
      <c r="A13" s="2" t="s">
        <v>17</v>
      </c>
      <c r="B13" s="2" t="s">
        <v>9</v>
      </c>
      <c r="C13" s="17">
        <v>70</v>
      </c>
      <c r="D13" s="17">
        <v>30</v>
      </c>
      <c r="E13" s="17">
        <v>15</v>
      </c>
    </row>
    <row r="14" spans="1:7" x14ac:dyDescent="0.2">
      <c r="A14" s="2" t="s">
        <v>18</v>
      </c>
      <c r="B14" s="2" t="s">
        <v>9</v>
      </c>
      <c r="C14" s="17">
        <v>70</v>
      </c>
      <c r="D14" s="17">
        <v>30</v>
      </c>
      <c r="E14" s="17">
        <v>15</v>
      </c>
    </row>
    <row r="15" spans="1:7" x14ac:dyDescent="0.2">
      <c r="A15" s="2" t="s">
        <v>19</v>
      </c>
      <c r="B15" s="2" t="s">
        <v>9</v>
      </c>
      <c r="C15" s="17">
        <v>70</v>
      </c>
      <c r="D15" s="17">
        <v>30</v>
      </c>
      <c r="E15" s="17">
        <v>15</v>
      </c>
    </row>
    <row r="16" spans="1:7" x14ac:dyDescent="0.2">
      <c r="A16" s="2" t="s">
        <v>20</v>
      </c>
      <c r="B16" s="2" t="s">
        <v>3</v>
      </c>
      <c r="C16" s="17">
        <v>20</v>
      </c>
      <c r="D16" s="17">
        <v>0</v>
      </c>
      <c r="E16" s="17">
        <v>0</v>
      </c>
    </row>
    <row r="17" spans="1:5" x14ac:dyDescent="0.2">
      <c r="A17" s="2" t="s">
        <v>21</v>
      </c>
      <c r="B17" s="2" t="s">
        <v>7</v>
      </c>
      <c r="C17" s="17">
        <v>50</v>
      </c>
      <c r="D17" s="17">
        <v>30</v>
      </c>
      <c r="E17" s="17">
        <v>15</v>
      </c>
    </row>
    <row r="18" spans="1:5" x14ac:dyDescent="0.2">
      <c r="A18" s="2" t="s">
        <v>22</v>
      </c>
      <c r="B18" s="2" t="s">
        <v>5</v>
      </c>
      <c r="C18" s="17">
        <v>40</v>
      </c>
      <c r="D18" s="17">
        <v>15</v>
      </c>
      <c r="E18" s="17">
        <v>15</v>
      </c>
    </row>
    <row r="19" spans="1:5" x14ac:dyDescent="0.2">
      <c r="A19" s="2" t="s">
        <v>23</v>
      </c>
      <c r="B19" s="2" t="s">
        <v>5</v>
      </c>
      <c r="C19" s="17">
        <v>40</v>
      </c>
      <c r="D19" s="17">
        <v>15</v>
      </c>
      <c r="E19" s="17">
        <v>15</v>
      </c>
    </row>
    <row r="20" spans="1:5" x14ac:dyDescent="0.2">
      <c r="A20" s="2" t="s">
        <v>24</v>
      </c>
      <c r="B20" s="2" t="s">
        <v>5</v>
      </c>
      <c r="C20" s="17">
        <v>40</v>
      </c>
      <c r="D20" s="17">
        <v>15</v>
      </c>
      <c r="E20" s="17">
        <v>15</v>
      </c>
    </row>
    <row r="21" spans="1:5" x14ac:dyDescent="0.2">
      <c r="A21" s="2" t="s">
        <v>25</v>
      </c>
      <c r="B21" s="2" t="s">
        <v>3</v>
      </c>
      <c r="C21" s="17">
        <v>20</v>
      </c>
      <c r="D21" s="17">
        <v>0</v>
      </c>
      <c r="E21" s="17">
        <v>0</v>
      </c>
    </row>
    <row r="22" spans="1:5" x14ac:dyDescent="0.2">
      <c r="A22" s="2" t="s">
        <v>26</v>
      </c>
      <c r="B22" s="2" t="s">
        <v>9</v>
      </c>
      <c r="C22" s="17">
        <v>70</v>
      </c>
      <c r="D22" s="17">
        <v>30</v>
      </c>
      <c r="E22" s="17">
        <v>15</v>
      </c>
    </row>
    <row r="23" spans="1:5" x14ac:dyDescent="0.2">
      <c r="A23" s="2" t="s">
        <v>27</v>
      </c>
      <c r="B23" s="2" t="s">
        <v>5</v>
      </c>
      <c r="C23" s="17">
        <v>40</v>
      </c>
      <c r="D23" s="17">
        <v>15</v>
      </c>
      <c r="E23" s="17">
        <v>15</v>
      </c>
    </row>
    <row r="24" spans="1:5" x14ac:dyDescent="0.2">
      <c r="A24" s="2" t="s">
        <v>28</v>
      </c>
      <c r="B24" s="2" t="s">
        <v>5</v>
      </c>
      <c r="C24" s="17">
        <v>40</v>
      </c>
      <c r="D24" s="17">
        <v>15</v>
      </c>
      <c r="E24" s="17">
        <v>15</v>
      </c>
    </row>
    <row r="25" spans="1:5" x14ac:dyDescent="0.2">
      <c r="A25" s="2" t="s">
        <v>29</v>
      </c>
      <c r="B25" s="2" t="s">
        <v>9</v>
      </c>
      <c r="C25" s="17">
        <v>70</v>
      </c>
      <c r="D25" s="17">
        <v>30</v>
      </c>
      <c r="E25" s="17">
        <v>15</v>
      </c>
    </row>
    <row r="26" spans="1:5" x14ac:dyDescent="0.2">
      <c r="A26" s="2" t="s">
        <v>30</v>
      </c>
      <c r="B26" s="2" t="s">
        <v>9</v>
      </c>
      <c r="C26" s="17">
        <v>70</v>
      </c>
      <c r="D26" s="17">
        <v>30</v>
      </c>
      <c r="E26" s="17">
        <v>15</v>
      </c>
    </row>
    <row r="27" spans="1:5" x14ac:dyDescent="0.2">
      <c r="A27" s="2" t="s">
        <v>31</v>
      </c>
      <c r="B27" s="2" t="s">
        <v>5</v>
      </c>
      <c r="C27" s="17">
        <v>40</v>
      </c>
      <c r="D27" s="17">
        <v>15</v>
      </c>
      <c r="E27" s="17">
        <v>15</v>
      </c>
    </row>
    <row r="28" spans="1:5" x14ac:dyDescent="0.2">
      <c r="A28" s="2" t="s">
        <v>32</v>
      </c>
      <c r="B28" s="2" t="s">
        <v>3</v>
      </c>
      <c r="C28" s="17">
        <v>20</v>
      </c>
      <c r="D28" s="17">
        <v>0</v>
      </c>
      <c r="E28" s="17">
        <v>0</v>
      </c>
    </row>
    <row r="29" spans="1:5" x14ac:dyDescent="0.2">
      <c r="A29" s="2" t="s">
        <v>33</v>
      </c>
      <c r="B29" s="2" t="s">
        <v>3</v>
      </c>
      <c r="C29" s="17">
        <v>20</v>
      </c>
      <c r="D29" s="17">
        <v>0</v>
      </c>
      <c r="E29" s="17">
        <v>0</v>
      </c>
    </row>
    <row r="30" spans="1:5" x14ac:dyDescent="0.2">
      <c r="A30" s="2" t="s">
        <v>34</v>
      </c>
      <c r="B30" s="2" t="s">
        <v>9</v>
      </c>
      <c r="C30" s="17">
        <v>70</v>
      </c>
      <c r="D30" s="17">
        <v>30</v>
      </c>
      <c r="E30" s="17">
        <v>15</v>
      </c>
    </row>
    <row r="31" spans="1:5" x14ac:dyDescent="0.2">
      <c r="A31" s="2" t="s">
        <v>35</v>
      </c>
      <c r="B31" s="2" t="s">
        <v>9</v>
      </c>
      <c r="C31" s="17">
        <v>70</v>
      </c>
      <c r="D31" s="17">
        <v>30</v>
      </c>
      <c r="E31" s="17">
        <v>15</v>
      </c>
    </row>
    <row r="32" spans="1:5" x14ac:dyDescent="0.2">
      <c r="A32" s="2" t="s">
        <v>36</v>
      </c>
      <c r="B32" s="2" t="s">
        <v>5</v>
      </c>
      <c r="C32" s="17">
        <v>40</v>
      </c>
      <c r="D32" s="17">
        <v>15</v>
      </c>
      <c r="E32" s="17">
        <v>15</v>
      </c>
    </row>
    <row r="33" spans="1:5" x14ac:dyDescent="0.2">
      <c r="A33" s="2" t="s">
        <v>37</v>
      </c>
      <c r="B33" s="2" t="s">
        <v>9</v>
      </c>
      <c r="C33" s="17">
        <v>70</v>
      </c>
      <c r="D33" s="17">
        <v>30</v>
      </c>
      <c r="E33" s="17">
        <v>15</v>
      </c>
    </row>
    <row r="34" spans="1:5" x14ac:dyDescent="0.2">
      <c r="A34" s="2" t="s">
        <v>38</v>
      </c>
      <c r="B34" s="2" t="s">
        <v>9</v>
      </c>
      <c r="C34" s="17">
        <v>70</v>
      </c>
      <c r="D34" s="17">
        <v>30</v>
      </c>
      <c r="E34" s="17">
        <v>15</v>
      </c>
    </row>
    <row r="35" spans="1:5" x14ac:dyDescent="0.2">
      <c r="A35" s="2" t="s">
        <v>39</v>
      </c>
      <c r="B35" s="2" t="s">
        <v>7</v>
      </c>
      <c r="C35" s="17">
        <v>50</v>
      </c>
      <c r="D35" s="17">
        <v>30</v>
      </c>
      <c r="E35" s="17">
        <v>15</v>
      </c>
    </row>
    <row r="36" spans="1:5" x14ac:dyDescent="0.2">
      <c r="A36" s="2" t="s">
        <v>40</v>
      </c>
      <c r="B36" s="2" t="s">
        <v>7</v>
      </c>
      <c r="C36" s="17">
        <v>50</v>
      </c>
      <c r="D36" s="17">
        <v>30</v>
      </c>
      <c r="E36" s="17">
        <v>15</v>
      </c>
    </row>
    <row r="37" spans="1:5" x14ac:dyDescent="0.2">
      <c r="A37" s="2" t="s">
        <v>41</v>
      </c>
      <c r="B37" s="2" t="s">
        <v>5</v>
      </c>
      <c r="C37" s="17">
        <v>40</v>
      </c>
      <c r="D37" s="17">
        <v>15</v>
      </c>
      <c r="E37" s="17">
        <v>15</v>
      </c>
    </row>
    <row r="38" spans="1:5" x14ac:dyDescent="0.2">
      <c r="A38" s="2" t="s">
        <v>42</v>
      </c>
      <c r="B38" s="2" t="s">
        <v>3</v>
      </c>
      <c r="C38" s="17">
        <v>20</v>
      </c>
      <c r="D38" s="17">
        <v>0</v>
      </c>
      <c r="E38" s="17">
        <v>0</v>
      </c>
    </row>
    <row r="39" spans="1:5" x14ac:dyDescent="0.2">
      <c r="A39" s="2" t="s">
        <v>43</v>
      </c>
      <c r="B39" s="2" t="s">
        <v>3</v>
      </c>
      <c r="C39" s="17">
        <v>20</v>
      </c>
      <c r="D39" s="17">
        <v>0</v>
      </c>
      <c r="E39" s="17">
        <v>0</v>
      </c>
    </row>
    <row r="40" spans="1:5" x14ac:dyDescent="0.2">
      <c r="A40" s="2" t="s">
        <v>44</v>
      </c>
      <c r="B40" s="2" t="s">
        <v>5</v>
      </c>
      <c r="C40" s="17">
        <v>40</v>
      </c>
      <c r="D40" s="17">
        <v>15</v>
      </c>
      <c r="E40" s="17">
        <v>15</v>
      </c>
    </row>
    <row r="41" spans="1:5" x14ac:dyDescent="0.2">
      <c r="A41" s="2" t="s">
        <v>45</v>
      </c>
      <c r="B41" s="2" t="s">
        <v>5</v>
      </c>
      <c r="C41" s="17">
        <v>40</v>
      </c>
      <c r="D41" s="17">
        <v>15</v>
      </c>
      <c r="E41" s="17">
        <v>15</v>
      </c>
    </row>
    <row r="42" spans="1:5" x14ac:dyDescent="0.2">
      <c r="A42" s="2" t="s">
        <v>46</v>
      </c>
      <c r="B42" s="2" t="s">
        <v>9</v>
      </c>
      <c r="C42" s="17">
        <v>70</v>
      </c>
      <c r="D42" s="17">
        <v>30</v>
      </c>
      <c r="E42" s="17">
        <v>15</v>
      </c>
    </row>
    <row r="43" spans="1:5" x14ac:dyDescent="0.2">
      <c r="A43" s="2" t="s">
        <v>47</v>
      </c>
      <c r="B43" s="2" t="s">
        <v>3</v>
      </c>
      <c r="C43" s="17">
        <v>20</v>
      </c>
      <c r="D43" s="17">
        <v>0</v>
      </c>
      <c r="E43" s="17">
        <v>0</v>
      </c>
    </row>
    <row r="44" spans="1:5" x14ac:dyDescent="0.2">
      <c r="A44" s="2" t="s">
        <v>48</v>
      </c>
      <c r="B44" s="2" t="s">
        <v>9</v>
      </c>
      <c r="C44" s="17">
        <v>70</v>
      </c>
      <c r="D44" s="17">
        <v>30</v>
      </c>
      <c r="E44" s="17">
        <v>15</v>
      </c>
    </row>
    <row r="45" spans="1:5" x14ac:dyDescent="0.2">
      <c r="A45" s="2" t="s">
        <v>49</v>
      </c>
      <c r="B45" s="2" t="s">
        <v>3</v>
      </c>
      <c r="C45" s="17">
        <v>20</v>
      </c>
      <c r="D45" s="17">
        <v>0</v>
      </c>
      <c r="E45" s="17">
        <v>0</v>
      </c>
    </row>
    <row r="46" spans="1:5" x14ac:dyDescent="0.2">
      <c r="A46" s="2" t="s">
        <v>50</v>
      </c>
      <c r="B46" s="2" t="s">
        <v>3</v>
      </c>
      <c r="C46" s="17">
        <v>20</v>
      </c>
      <c r="D46" s="17">
        <v>0</v>
      </c>
      <c r="E46" s="17">
        <v>0</v>
      </c>
    </row>
    <row r="47" spans="1:5" x14ac:dyDescent="0.2">
      <c r="A47" s="2" t="s">
        <v>51</v>
      </c>
      <c r="B47" s="2" t="s">
        <v>7</v>
      </c>
      <c r="C47" s="17">
        <v>50</v>
      </c>
      <c r="D47" s="17">
        <v>30</v>
      </c>
      <c r="E47" s="17">
        <v>15</v>
      </c>
    </row>
    <row r="48" spans="1:5" x14ac:dyDescent="0.2">
      <c r="A48" s="2" t="s">
        <v>52</v>
      </c>
      <c r="B48" s="2" t="s">
        <v>7</v>
      </c>
      <c r="C48" s="17">
        <v>50</v>
      </c>
      <c r="D48" s="17">
        <v>30</v>
      </c>
      <c r="E48" s="17">
        <v>15</v>
      </c>
    </row>
    <row r="49" spans="1:5" x14ac:dyDescent="0.2">
      <c r="A49" s="2" t="s">
        <v>53</v>
      </c>
      <c r="B49" s="2" t="s">
        <v>9</v>
      </c>
      <c r="C49" s="17">
        <v>70</v>
      </c>
      <c r="D49" s="17">
        <v>30</v>
      </c>
      <c r="E49" s="17">
        <v>15</v>
      </c>
    </row>
    <row r="50" spans="1:5" x14ac:dyDescent="0.2">
      <c r="A50" s="2" t="s">
        <v>54</v>
      </c>
      <c r="B50" s="2" t="s">
        <v>9</v>
      </c>
      <c r="C50" s="17">
        <v>70</v>
      </c>
      <c r="D50" s="17">
        <v>30</v>
      </c>
      <c r="E50" s="17">
        <v>15</v>
      </c>
    </row>
    <row r="51" spans="1:5" x14ac:dyDescent="0.2">
      <c r="A51" s="2" t="s">
        <v>55</v>
      </c>
      <c r="B51" s="2" t="s">
        <v>7</v>
      </c>
      <c r="C51" s="17">
        <v>50</v>
      </c>
      <c r="D51" s="17">
        <v>30</v>
      </c>
      <c r="E51" s="17">
        <v>15</v>
      </c>
    </row>
    <row r="52" spans="1:5" x14ac:dyDescent="0.2">
      <c r="A52" s="2" t="s">
        <v>56</v>
      </c>
      <c r="B52" s="2" t="s">
        <v>3</v>
      </c>
      <c r="C52" s="17">
        <v>20</v>
      </c>
      <c r="D52" s="17">
        <v>0</v>
      </c>
      <c r="E52" s="17">
        <v>0</v>
      </c>
    </row>
    <row r="53" spans="1:5" x14ac:dyDescent="0.2">
      <c r="A53" s="2" t="s">
        <v>57</v>
      </c>
      <c r="B53" s="2" t="s">
        <v>3</v>
      </c>
      <c r="C53" s="17">
        <v>20</v>
      </c>
      <c r="D53" s="17">
        <v>0</v>
      </c>
      <c r="E53" s="17">
        <v>0</v>
      </c>
    </row>
    <row r="54" spans="1:5" x14ac:dyDescent="0.2">
      <c r="A54" s="2" t="s">
        <v>58</v>
      </c>
      <c r="B54" s="2" t="s">
        <v>3</v>
      </c>
      <c r="C54" s="17">
        <v>20</v>
      </c>
      <c r="D54" s="17">
        <v>0</v>
      </c>
      <c r="E54" s="17">
        <v>0</v>
      </c>
    </row>
    <row r="55" spans="1:5" x14ac:dyDescent="0.2">
      <c r="A55" s="2" t="s">
        <v>59</v>
      </c>
      <c r="B55" s="2" t="s">
        <v>5</v>
      </c>
      <c r="C55" s="17">
        <v>40</v>
      </c>
      <c r="D55" s="17">
        <v>15</v>
      </c>
      <c r="E55" s="17">
        <v>15</v>
      </c>
    </row>
    <row r="56" spans="1:5" x14ac:dyDescent="0.2">
      <c r="A56" s="2" t="s">
        <v>60</v>
      </c>
      <c r="B56" s="2" t="s">
        <v>9</v>
      </c>
      <c r="C56" s="17">
        <v>70</v>
      </c>
      <c r="D56" s="17">
        <v>30</v>
      </c>
      <c r="E56" s="17">
        <v>15</v>
      </c>
    </row>
    <row r="57" spans="1:5" x14ac:dyDescent="0.2">
      <c r="A57" s="2" t="s">
        <v>61</v>
      </c>
      <c r="B57" s="2" t="s">
        <v>5</v>
      </c>
      <c r="C57" s="17">
        <v>40</v>
      </c>
      <c r="D57" s="17">
        <v>15</v>
      </c>
      <c r="E57" s="17">
        <v>15</v>
      </c>
    </row>
    <row r="58" spans="1:5" x14ac:dyDescent="0.2">
      <c r="A58" s="2" t="s">
        <v>62</v>
      </c>
      <c r="B58" s="2" t="s">
        <v>5</v>
      </c>
      <c r="C58" s="17">
        <v>40</v>
      </c>
      <c r="D58" s="17">
        <v>15</v>
      </c>
      <c r="E58" s="17">
        <v>15</v>
      </c>
    </row>
    <row r="59" spans="1:5" x14ac:dyDescent="0.2">
      <c r="A59" s="2" t="s">
        <v>63</v>
      </c>
      <c r="B59" s="2" t="s">
        <v>3</v>
      </c>
      <c r="C59" s="17">
        <v>20</v>
      </c>
      <c r="D59" s="17">
        <v>0</v>
      </c>
      <c r="E59" s="17">
        <v>0</v>
      </c>
    </row>
    <row r="60" spans="1:5" x14ac:dyDescent="0.2">
      <c r="A60" s="2" t="s">
        <v>64</v>
      </c>
      <c r="B60" s="2" t="s">
        <v>5</v>
      </c>
      <c r="C60" s="17">
        <v>40</v>
      </c>
      <c r="D60" s="17">
        <v>15</v>
      </c>
      <c r="E60" s="17">
        <v>15</v>
      </c>
    </row>
    <row r="61" spans="1:5" x14ac:dyDescent="0.2">
      <c r="A61" s="2" t="s">
        <v>65</v>
      </c>
      <c r="B61" s="2" t="s">
        <v>7</v>
      </c>
      <c r="C61" s="17">
        <v>50</v>
      </c>
      <c r="D61" s="17">
        <v>30</v>
      </c>
      <c r="E61" s="17">
        <v>15</v>
      </c>
    </row>
    <row r="62" spans="1:5" x14ac:dyDescent="0.2">
      <c r="A62" s="2" t="s">
        <v>66</v>
      </c>
      <c r="B62" s="2" t="s">
        <v>9</v>
      </c>
      <c r="C62" s="17">
        <v>70</v>
      </c>
      <c r="D62" s="17">
        <v>30</v>
      </c>
      <c r="E62" s="17">
        <v>15</v>
      </c>
    </row>
    <row r="63" spans="1:5" x14ac:dyDescent="0.2">
      <c r="A63" s="2" t="s">
        <v>67</v>
      </c>
      <c r="B63" s="2" t="s">
        <v>9</v>
      </c>
      <c r="C63" s="17">
        <v>70</v>
      </c>
      <c r="D63" s="17">
        <v>30</v>
      </c>
      <c r="E63" s="17">
        <v>15</v>
      </c>
    </row>
    <row r="64" spans="1:5" x14ac:dyDescent="0.2">
      <c r="A64" s="2" t="s">
        <v>68</v>
      </c>
      <c r="B64" s="2" t="s">
        <v>3</v>
      </c>
      <c r="C64" s="17">
        <v>20</v>
      </c>
      <c r="D64" s="17">
        <v>0</v>
      </c>
      <c r="E64" s="17">
        <v>0</v>
      </c>
    </row>
    <row r="65" spans="1:5" x14ac:dyDescent="0.2">
      <c r="A65" s="2" t="s">
        <v>69</v>
      </c>
      <c r="B65" s="2" t="s">
        <v>5</v>
      </c>
      <c r="C65" s="17">
        <v>40</v>
      </c>
      <c r="D65" s="17">
        <v>15</v>
      </c>
      <c r="E65" s="17">
        <v>15</v>
      </c>
    </row>
    <row r="66" spans="1:5" x14ac:dyDescent="0.2">
      <c r="A66" s="2" t="s">
        <v>70</v>
      </c>
      <c r="B66" s="2" t="s">
        <v>7</v>
      </c>
      <c r="C66" s="17">
        <v>50</v>
      </c>
      <c r="D66" s="17">
        <v>30</v>
      </c>
      <c r="E66" s="17">
        <v>15</v>
      </c>
    </row>
    <row r="67" spans="1:5" x14ac:dyDescent="0.2">
      <c r="A67" s="2" t="s">
        <v>71</v>
      </c>
      <c r="B67" s="2" t="s">
        <v>3</v>
      </c>
      <c r="C67" s="17">
        <v>20</v>
      </c>
      <c r="D67" s="17">
        <v>0</v>
      </c>
      <c r="E67" s="17">
        <v>0</v>
      </c>
    </row>
    <row r="68" spans="1:5" x14ac:dyDescent="0.2">
      <c r="A68" s="2" t="s">
        <v>72</v>
      </c>
      <c r="B68" s="2" t="s">
        <v>5</v>
      </c>
      <c r="C68" s="17">
        <v>40</v>
      </c>
      <c r="D68" s="17">
        <v>15</v>
      </c>
      <c r="E68" s="17">
        <v>15</v>
      </c>
    </row>
    <row r="69" spans="1:5" x14ac:dyDescent="0.2">
      <c r="A69" s="2" t="s">
        <v>73</v>
      </c>
      <c r="B69" s="2" t="s">
        <v>7</v>
      </c>
      <c r="C69" s="17">
        <v>50</v>
      </c>
      <c r="D69" s="17">
        <v>30</v>
      </c>
      <c r="E69" s="17">
        <v>15</v>
      </c>
    </row>
    <row r="70" spans="1:5" x14ac:dyDescent="0.2">
      <c r="A70" s="2" t="s">
        <v>74</v>
      </c>
      <c r="B70" s="2" t="s">
        <v>3</v>
      </c>
      <c r="C70" s="17">
        <v>20</v>
      </c>
      <c r="D70" s="17">
        <v>0</v>
      </c>
      <c r="E70" s="17">
        <v>0</v>
      </c>
    </row>
    <row r="71" spans="1:5" x14ac:dyDescent="0.2">
      <c r="A71" s="2" t="s">
        <v>75</v>
      </c>
      <c r="B71" s="2" t="s">
        <v>3</v>
      </c>
      <c r="C71" s="17">
        <v>20</v>
      </c>
      <c r="D71" s="17">
        <v>0</v>
      </c>
      <c r="E71" s="17">
        <v>0</v>
      </c>
    </row>
    <row r="72" spans="1:5" x14ac:dyDescent="0.2">
      <c r="A72" s="2" t="s">
        <v>76</v>
      </c>
      <c r="B72" s="2" t="s">
        <v>9</v>
      </c>
      <c r="C72" s="17">
        <v>70</v>
      </c>
      <c r="D72" s="17">
        <v>30</v>
      </c>
      <c r="E72" s="17">
        <v>15</v>
      </c>
    </row>
    <row r="73" spans="1:5" x14ac:dyDescent="0.2">
      <c r="A73" s="2" t="s">
        <v>77</v>
      </c>
      <c r="B73" s="2" t="s">
        <v>5</v>
      </c>
      <c r="C73" s="17">
        <v>40</v>
      </c>
      <c r="D73" s="17">
        <v>15</v>
      </c>
      <c r="E73" s="17">
        <v>15</v>
      </c>
    </row>
    <row r="74" spans="1:5" x14ac:dyDescent="0.2">
      <c r="A74" s="2" t="s">
        <v>78</v>
      </c>
      <c r="B74" s="2" t="s">
        <v>9</v>
      </c>
      <c r="C74" s="17">
        <v>70</v>
      </c>
      <c r="D74" s="17">
        <v>30</v>
      </c>
      <c r="E74" s="17">
        <v>15</v>
      </c>
    </row>
    <row r="75" spans="1:5" x14ac:dyDescent="0.2">
      <c r="A75" s="2" t="s">
        <v>79</v>
      </c>
      <c r="B75" s="2" t="s">
        <v>9</v>
      </c>
      <c r="C75" s="17">
        <v>70</v>
      </c>
      <c r="D75" s="17">
        <v>30</v>
      </c>
      <c r="E75" s="17">
        <v>15</v>
      </c>
    </row>
    <row r="76" spans="1:5" x14ac:dyDescent="0.2">
      <c r="A76" s="2" t="s">
        <v>80</v>
      </c>
      <c r="B76" s="2" t="s">
        <v>3</v>
      </c>
      <c r="C76" s="17">
        <v>20</v>
      </c>
      <c r="D76" s="17">
        <v>0</v>
      </c>
      <c r="E76" s="17">
        <v>0</v>
      </c>
    </row>
    <row r="77" spans="1:5" x14ac:dyDescent="0.2">
      <c r="A77" s="2" t="s">
        <v>81</v>
      </c>
      <c r="B77" s="2" t="s">
        <v>9</v>
      </c>
      <c r="C77" s="17">
        <v>70</v>
      </c>
      <c r="D77" s="17">
        <v>30</v>
      </c>
      <c r="E77" s="17">
        <v>15</v>
      </c>
    </row>
    <row r="78" spans="1:5" x14ac:dyDescent="0.2">
      <c r="A78" s="2" t="s">
        <v>82</v>
      </c>
      <c r="B78" s="2" t="s">
        <v>9</v>
      </c>
      <c r="C78" s="17">
        <v>70</v>
      </c>
      <c r="D78" s="17">
        <v>60</v>
      </c>
      <c r="E78" s="17">
        <v>0</v>
      </c>
    </row>
    <row r="79" spans="1:5" x14ac:dyDescent="0.2">
      <c r="A79" s="2" t="s">
        <v>83</v>
      </c>
      <c r="B79" s="2" t="s">
        <v>9</v>
      </c>
      <c r="C79" s="17">
        <v>70</v>
      </c>
      <c r="D79" s="17">
        <v>30</v>
      </c>
      <c r="E79" s="17">
        <v>15</v>
      </c>
    </row>
    <row r="80" spans="1:5" x14ac:dyDescent="0.2">
      <c r="A80" s="2" t="s">
        <v>84</v>
      </c>
      <c r="B80" s="2" t="s">
        <v>9</v>
      </c>
      <c r="C80" s="17">
        <v>70</v>
      </c>
      <c r="D80" s="17">
        <v>30</v>
      </c>
      <c r="E80" s="17">
        <v>15</v>
      </c>
    </row>
    <row r="81" spans="1:5" x14ac:dyDescent="0.2">
      <c r="A81" s="2" t="s">
        <v>85</v>
      </c>
      <c r="B81" s="2" t="s">
        <v>9</v>
      </c>
      <c r="C81" s="17">
        <v>70</v>
      </c>
      <c r="D81" s="17">
        <v>30</v>
      </c>
      <c r="E81" s="17">
        <v>15</v>
      </c>
    </row>
    <row r="82" spans="1:5" x14ac:dyDescent="0.2">
      <c r="A82" s="2" t="s">
        <v>86</v>
      </c>
      <c r="B82" s="2" t="s">
        <v>5</v>
      </c>
      <c r="C82" s="17">
        <v>40</v>
      </c>
      <c r="D82" s="17">
        <v>15</v>
      </c>
      <c r="E82" s="17">
        <v>15</v>
      </c>
    </row>
    <row r="83" spans="1:5" x14ac:dyDescent="0.2">
      <c r="A83" s="2" t="s">
        <v>87</v>
      </c>
      <c r="B83" s="2" t="s">
        <v>5</v>
      </c>
      <c r="C83" s="17">
        <v>40</v>
      </c>
      <c r="D83" s="17">
        <v>15</v>
      </c>
      <c r="E83" s="17">
        <v>15</v>
      </c>
    </row>
    <row r="84" spans="1:5" x14ac:dyDescent="0.2">
      <c r="A84" s="2" t="s">
        <v>88</v>
      </c>
      <c r="B84" s="2" t="s">
        <v>3</v>
      </c>
      <c r="C84" s="17">
        <v>20</v>
      </c>
      <c r="D84" s="17">
        <v>0</v>
      </c>
      <c r="E84" s="17">
        <v>0</v>
      </c>
    </row>
    <row r="85" spans="1:5" x14ac:dyDescent="0.2">
      <c r="A85" s="2" t="s">
        <v>89</v>
      </c>
      <c r="B85" s="2" t="s">
        <v>9</v>
      </c>
      <c r="C85" s="17">
        <v>70</v>
      </c>
      <c r="D85" s="17">
        <v>30</v>
      </c>
      <c r="E85" s="17">
        <v>15</v>
      </c>
    </row>
    <row r="86" spans="1:5" x14ac:dyDescent="0.2">
      <c r="A86" s="2" t="s">
        <v>90</v>
      </c>
      <c r="B86" s="2" t="s">
        <v>7</v>
      </c>
      <c r="C86" s="17">
        <v>50</v>
      </c>
      <c r="D86" s="17">
        <v>30</v>
      </c>
      <c r="E86" s="17">
        <v>15</v>
      </c>
    </row>
    <row r="87" spans="1:5" x14ac:dyDescent="0.2">
      <c r="A87" s="2" t="s">
        <v>91</v>
      </c>
      <c r="B87" s="2" t="s">
        <v>9</v>
      </c>
      <c r="C87" s="17">
        <v>70</v>
      </c>
      <c r="D87" s="17">
        <v>30</v>
      </c>
      <c r="E87" s="17">
        <v>15</v>
      </c>
    </row>
    <row r="88" spans="1:5" x14ac:dyDescent="0.2">
      <c r="A88" s="2" t="s">
        <v>92</v>
      </c>
      <c r="B88" s="2" t="s">
        <v>5</v>
      </c>
      <c r="C88" s="17">
        <v>40</v>
      </c>
      <c r="D88" s="17">
        <v>15</v>
      </c>
      <c r="E88" s="17">
        <v>15</v>
      </c>
    </row>
    <row r="89" spans="1:5" x14ac:dyDescent="0.2">
      <c r="A89" s="2" t="s">
        <v>93</v>
      </c>
      <c r="B89" s="2" t="s">
        <v>9</v>
      </c>
      <c r="C89" s="17">
        <v>70</v>
      </c>
      <c r="D89" s="17">
        <v>30</v>
      </c>
      <c r="E89" s="17">
        <v>15</v>
      </c>
    </row>
    <row r="90" spans="1:5" x14ac:dyDescent="0.2">
      <c r="A90" s="2" t="s">
        <v>94</v>
      </c>
      <c r="B90" s="2" t="s">
        <v>5</v>
      </c>
      <c r="C90" s="17">
        <v>40</v>
      </c>
      <c r="D90" s="17">
        <v>15</v>
      </c>
      <c r="E90" s="17">
        <v>15</v>
      </c>
    </row>
    <row r="91" spans="1:5" x14ac:dyDescent="0.2">
      <c r="A91" s="2" t="s">
        <v>95</v>
      </c>
      <c r="B91" s="2" t="s">
        <v>9</v>
      </c>
      <c r="C91" s="17">
        <v>70</v>
      </c>
      <c r="D91" s="17">
        <v>30</v>
      </c>
      <c r="E91" s="17">
        <v>15</v>
      </c>
    </row>
    <row r="92" spans="1:5" x14ac:dyDescent="0.2">
      <c r="A92" s="2" t="s">
        <v>96</v>
      </c>
      <c r="B92" s="2" t="s">
        <v>9</v>
      </c>
      <c r="C92" s="17">
        <v>70</v>
      </c>
      <c r="D92" s="17">
        <v>30</v>
      </c>
      <c r="E92" s="17">
        <v>15</v>
      </c>
    </row>
    <row r="93" spans="1:5" x14ac:dyDescent="0.2">
      <c r="A93" s="2" t="s">
        <v>97</v>
      </c>
      <c r="B93" s="2" t="s">
        <v>9</v>
      </c>
      <c r="C93" s="17">
        <v>70</v>
      </c>
      <c r="D93" s="17">
        <v>30</v>
      </c>
      <c r="E93" s="17">
        <v>15</v>
      </c>
    </row>
    <row r="94" spans="1:5" x14ac:dyDescent="0.2">
      <c r="A94" s="2" t="s">
        <v>98</v>
      </c>
      <c r="B94" s="2" t="s">
        <v>3</v>
      </c>
      <c r="C94" s="17">
        <v>20</v>
      </c>
      <c r="D94" s="17">
        <v>0</v>
      </c>
      <c r="E94" s="17">
        <v>0</v>
      </c>
    </row>
    <row r="95" spans="1:5" x14ac:dyDescent="0.2">
      <c r="A95" s="2" t="s">
        <v>99</v>
      </c>
      <c r="B95" s="2" t="s">
        <v>3</v>
      </c>
      <c r="C95" s="17">
        <v>20</v>
      </c>
      <c r="D95" s="17">
        <v>0</v>
      </c>
      <c r="E95" s="17">
        <v>0</v>
      </c>
    </row>
    <row r="96" spans="1:5" x14ac:dyDescent="0.2">
      <c r="A96" s="2" t="s">
        <v>100</v>
      </c>
      <c r="B96" s="2" t="s">
        <v>5</v>
      </c>
      <c r="C96" s="17">
        <v>40</v>
      </c>
      <c r="D96" s="17">
        <v>15</v>
      </c>
      <c r="E96" s="17">
        <v>15</v>
      </c>
    </row>
    <row r="97" spans="1:5" x14ac:dyDescent="0.2">
      <c r="A97" s="2" t="s">
        <v>101</v>
      </c>
      <c r="B97" s="2" t="s">
        <v>3</v>
      </c>
      <c r="C97" s="17">
        <v>20</v>
      </c>
      <c r="D97" s="17">
        <v>0</v>
      </c>
      <c r="E97" s="17">
        <v>0</v>
      </c>
    </row>
    <row r="98" spans="1:5" x14ac:dyDescent="0.2">
      <c r="A98" s="2" t="s">
        <v>102</v>
      </c>
      <c r="B98" s="2" t="s">
        <v>9</v>
      </c>
      <c r="C98" s="17">
        <v>70</v>
      </c>
      <c r="D98" s="17">
        <v>30</v>
      </c>
      <c r="E98" s="17">
        <v>15</v>
      </c>
    </row>
    <row r="99" spans="1:5" x14ac:dyDescent="0.2">
      <c r="A99" s="2" t="s">
        <v>103</v>
      </c>
      <c r="B99" s="2" t="s">
        <v>7</v>
      </c>
      <c r="C99" s="17">
        <v>50</v>
      </c>
      <c r="D99" s="17">
        <v>30</v>
      </c>
      <c r="E99" s="17">
        <v>15</v>
      </c>
    </row>
    <row r="100" spans="1:5" x14ac:dyDescent="0.2">
      <c r="A100" s="2" t="s">
        <v>104</v>
      </c>
      <c r="B100" s="2" t="s">
        <v>7</v>
      </c>
      <c r="C100" s="17">
        <v>50</v>
      </c>
      <c r="D100" s="17">
        <v>30</v>
      </c>
      <c r="E100" s="17">
        <v>15</v>
      </c>
    </row>
    <row r="101" spans="1:5" x14ac:dyDescent="0.2">
      <c r="A101" s="2" t="s">
        <v>105</v>
      </c>
      <c r="B101" s="2" t="s">
        <v>7</v>
      </c>
      <c r="C101" s="17">
        <v>50</v>
      </c>
      <c r="D101" s="17">
        <v>30</v>
      </c>
      <c r="E101" s="17">
        <v>15</v>
      </c>
    </row>
    <row r="102" spans="1:5" x14ac:dyDescent="0.2">
      <c r="A102" s="2" t="s">
        <v>106</v>
      </c>
      <c r="B102" s="2" t="s">
        <v>7</v>
      </c>
      <c r="C102" s="17">
        <v>50</v>
      </c>
      <c r="D102" s="17">
        <v>30</v>
      </c>
      <c r="E102" s="17">
        <v>15</v>
      </c>
    </row>
    <row r="103" spans="1:5" x14ac:dyDescent="0.2">
      <c r="A103" s="2" t="s">
        <v>107</v>
      </c>
      <c r="B103" s="2" t="s">
        <v>108</v>
      </c>
      <c r="C103" s="17">
        <v>70</v>
      </c>
      <c r="D103" s="17">
        <v>30</v>
      </c>
      <c r="E103" s="17">
        <v>15</v>
      </c>
    </row>
    <row r="104" spans="1:5" x14ac:dyDescent="0.2">
      <c r="A104" s="2" t="s">
        <v>109</v>
      </c>
      <c r="B104" s="2" t="s">
        <v>9</v>
      </c>
      <c r="C104" s="17">
        <v>70</v>
      </c>
      <c r="D104" s="17">
        <v>30</v>
      </c>
      <c r="E104" s="17">
        <v>15</v>
      </c>
    </row>
    <row r="105" spans="1:5" x14ac:dyDescent="0.2">
      <c r="A105" s="2" t="s">
        <v>110</v>
      </c>
      <c r="B105" s="2" t="s">
        <v>3</v>
      </c>
      <c r="C105" s="17">
        <v>20</v>
      </c>
      <c r="D105" s="17">
        <v>0</v>
      </c>
      <c r="E105" s="17">
        <v>0</v>
      </c>
    </row>
    <row r="106" spans="1:5" x14ac:dyDescent="0.2">
      <c r="A106" s="2" t="s">
        <v>111</v>
      </c>
      <c r="B106" s="2" t="s">
        <v>3</v>
      </c>
      <c r="C106" s="17">
        <v>20</v>
      </c>
      <c r="D106" s="17">
        <v>0</v>
      </c>
      <c r="E106" s="17">
        <v>0</v>
      </c>
    </row>
    <row r="107" spans="1:5" x14ac:dyDescent="0.2">
      <c r="A107" s="2" t="s">
        <v>112</v>
      </c>
      <c r="B107" s="2" t="s">
        <v>9</v>
      </c>
      <c r="C107" s="17">
        <v>70</v>
      </c>
      <c r="D107" s="17">
        <v>30</v>
      </c>
      <c r="E107" s="17">
        <v>15</v>
      </c>
    </row>
    <row r="108" spans="1:5" x14ac:dyDescent="0.2">
      <c r="A108" s="2" t="s">
        <v>113</v>
      </c>
      <c r="B108" s="2" t="s">
        <v>9</v>
      </c>
      <c r="C108" s="17">
        <v>70</v>
      </c>
      <c r="D108" s="17">
        <v>30</v>
      </c>
      <c r="E108" s="17">
        <v>15</v>
      </c>
    </row>
    <row r="109" spans="1:5" x14ac:dyDescent="0.2">
      <c r="A109" s="2" t="s">
        <v>114</v>
      </c>
      <c r="B109" s="2" t="s">
        <v>7</v>
      </c>
      <c r="C109" s="17">
        <v>50</v>
      </c>
      <c r="D109" s="17">
        <v>30</v>
      </c>
      <c r="E109" s="17">
        <v>30</v>
      </c>
    </row>
    <row r="110" spans="1:5" x14ac:dyDescent="0.2">
      <c r="A110" s="2" t="s">
        <v>115</v>
      </c>
      <c r="B110" s="2" t="s">
        <v>3</v>
      </c>
      <c r="C110" s="17">
        <v>20</v>
      </c>
      <c r="D110" s="17">
        <v>0</v>
      </c>
      <c r="E110" s="17">
        <v>0</v>
      </c>
    </row>
    <row r="111" spans="1:5" x14ac:dyDescent="0.2">
      <c r="A111" s="2" t="s">
        <v>116</v>
      </c>
      <c r="B111" s="2" t="s">
        <v>9</v>
      </c>
      <c r="C111" s="17">
        <v>70</v>
      </c>
      <c r="D111" s="17">
        <v>30</v>
      </c>
      <c r="E111" s="17">
        <v>15</v>
      </c>
    </row>
    <row r="112" spans="1:5" x14ac:dyDescent="0.2">
      <c r="A112" s="2" t="s">
        <v>117</v>
      </c>
      <c r="B112" s="2" t="s">
        <v>7</v>
      </c>
      <c r="C112" s="17">
        <v>50</v>
      </c>
      <c r="D112" s="17">
        <v>30</v>
      </c>
      <c r="E112" s="17">
        <v>15</v>
      </c>
    </row>
    <row r="113" spans="1:5" x14ac:dyDescent="0.2">
      <c r="A113" s="2" t="s">
        <v>118</v>
      </c>
      <c r="B113" s="2" t="s">
        <v>3</v>
      </c>
      <c r="C113" s="17">
        <v>20</v>
      </c>
      <c r="D113" s="17">
        <v>0</v>
      </c>
      <c r="E113" s="17">
        <v>0</v>
      </c>
    </row>
    <row r="114" spans="1:5" x14ac:dyDescent="0.2">
      <c r="A114" s="2" t="s">
        <v>119</v>
      </c>
      <c r="B114" s="2" t="s">
        <v>7</v>
      </c>
      <c r="C114" s="17">
        <v>50</v>
      </c>
      <c r="D114" s="17">
        <v>30</v>
      </c>
      <c r="E114" s="17">
        <v>15</v>
      </c>
    </row>
    <row r="115" spans="1:5" x14ac:dyDescent="0.2">
      <c r="A115" s="2" t="s">
        <v>120</v>
      </c>
      <c r="B115" s="2" t="s">
        <v>5</v>
      </c>
      <c r="C115" s="17">
        <v>40</v>
      </c>
      <c r="D115" s="17">
        <v>15</v>
      </c>
      <c r="E115" s="17">
        <v>15</v>
      </c>
    </row>
    <row r="116" spans="1:5" x14ac:dyDescent="0.2">
      <c r="A116" s="2" t="s">
        <v>121</v>
      </c>
      <c r="B116" s="2" t="s">
        <v>3</v>
      </c>
      <c r="C116" s="17">
        <v>20</v>
      </c>
      <c r="D116" s="17">
        <v>0</v>
      </c>
      <c r="E116" s="17">
        <v>0</v>
      </c>
    </row>
    <row r="117" spans="1:5" x14ac:dyDescent="0.2">
      <c r="A117" s="2" t="s">
        <v>122</v>
      </c>
      <c r="B117" s="2" t="s">
        <v>9</v>
      </c>
      <c r="C117" s="17">
        <v>70</v>
      </c>
      <c r="D117" s="17">
        <v>30</v>
      </c>
      <c r="E117" s="17">
        <v>15</v>
      </c>
    </row>
    <row r="118" spans="1:5" x14ac:dyDescent="0.2">
      <c r="A118" s="2" t="s">
        <v>123</v>
      </c>
      <c r="B118" s="2" t="s">
        <v>9</v>
      </c>
      <c r="C118" s="17">
        <v>70</v>
      </c>
      <c r="D118" s="17">
        <v>30</v>
      </c>
      <c r="E118" s="17">
        <v>15</v>
      </c>
    </row>
    <row r="119" spans="1:5" x14ac:dyDescent="0.2">
      <c r="A119" s="2" t="s">
        <v>124</v>
      </c>
      <c r="B119" s="2" t="s">
        <v>3</v>
      </c>
      <c r="C119" s="17">
        <v>20</v>
      </c>
      <c r="D119" s="17">
        <v>0</v>
      </c>
      <c r="E119" s="17">
        <v>0</v>
      </c>
    </row>
    <row r="120" spans="1:5" x14ac:dyDescent="0.2">
      <c r="A120" s="2" t="s">
        <v>125</v>
      </c>
      <c r="B120" s="2" t="s">
        <v>3</v>
      </c>
      <c r="C120" s="17">
        <v>20</v>
      </c>
      <c r="D120" s="17">
        <v>0</v>
      </c>
      <c r="E120" s="17">
        <v>0</v>
      </c>
    </row>
    <row r="121" spans="1:5" x14ac:dyDescent="0.2">
      <c r="A121" s="2" t="s">
        <v>126</v>
      </c>
      <c r="B121" s="2" t="s">
        <v>9</v>
      </c>
      <c r="C121" s="17">
        <v>70</v>
      </c>
      <c r="D121" s="17">
        <v>30</v>
      </c>
      <c r="E121" s="17">
        <v>15</v>
      </c>
    </row>
    <row r="122" spans="1:5" x14ac:dyDescent="0.2">
      <c r="A122" s="2" t="s">
        <v>127</v>
      </c>
      <c r="B122" s="2" t="s">
        <v>3</v>
      </c>
      <c r="C122" s="17">
        <v>20</v>
      </c>
      <c r="D122" s="17">
        <v>0</v>
      </c>
      <c r="E122" s="17">
        <v>0</v>
      </c>
    </row>
    <row r="123" spans="1:5" x14ac:dyDescent="0.2">
      <c r="A123" s="2" t="s">
        <v>128</v>
      </c>
      <c r="B123" s="2" t="s">
        <v>5</v>
      </c>
      <c r="C123" s="17">
        <v>40</v>
      </c>
      <c r="D123" s="17">
        <v>15</v>
      </c>
      <c r="E123" s="17">
        <v>15</v>
      </c>
    </row>
    <row r="124" spans="1:5" x14ac:dyDescent="0.2">
      <c r="A124" s="2" t="s">
        <v>129</v>
      </c>
      <c r="B124" s="2" t="s">
        <v>3</v>
      </c>
      <c r="C124" s="17">
        <v>20</v>
      </c>
      <c r="D124" s="17">
        <v>0</v>
      </c>
      <c r="E124" s="17">
        <v>0</v>
      </c>
    </row>
    <row r="125" spans="1:5" x14ac:dyDescent="0.2">
      <c r="A125" s="2" t="s">
        <v>130</v>
      </c>
      <c r="B125" s="2" t="s">
        <v>3</v>
      </c>
      <c r="C125" s="17">
        <v>20</v>
      </c>
      <c r="D125" s="17">
        <v>0</v>
      </c>
      <c r="E125" s="17">
        <v>0</v>
      </c>
    </row>
    <row r="126" spans="1:5" x14ac:dyDescent="0.2">
      <c r="A126" s="2" t="s">
        <v>131</v>
      </c>
      <c r="B126" s="2" t="s">
        <v>9</v>
      </c>
      <c r="C126" s="17">
        <v>70</v>
      </c>
      <c r="D126" s="17">
        <v>30</v>
      </c>
      <c r="E126" s="17">
        <v>15</v>
      </c>
    </row>
    <row r="127" spans="1:5" x14ac:dyDescent="0.2">
      <c r="A127" s="2" t="s">
        <v>132</v>
      </c>
      <c r="B127" s="2" t="s">
        <v>9</v>
      </c>
      <c r="C127" s="17">
        <v>70</v>
      </c>
      <c r="D127" s="17">
        <v>30</v>
      </c>
      <c r="E127" s="17">
        <v>15</v>
      </c>
    </row>
    <row r="128" spans="1:5" x14ac:dyDescent="0.2">
      <c r="A128" s="2" t="s">
        <v>133</v>
      </c>
      <c r="B128" s="2" t="s">
        <v>9</v>
      </c>
      <c r="C128" s="17">
        <v>70</v>
      </c>
      <c r="D128" s="17">
        <v>30</v>
      </c>
      <c r="E128" s="17">
        <v>15</v>
      </c>
    </row>
    <row r="129" spans="1:5" x14ac:dyDescent="0.2">
      <c r="A129" s="2" t="s">
        <v>134</v>
      </c>
      <c r="B129" s="2" t="s">
        <v>7</v>
      </c>
      <c r="C129" s="17">
        <v>50</v>
      </c>
      <c r="D129" s="17">
        <v>30</v>
      </c>
      <c r="E129" s="17">
        <v>15</v>
      </c>
    </row>
    <row r="130" spans="1:5" x14ac:dyDescent="0.2">
      <c r="A130" s="2" t="s">
        <v>135</v>
      </c>
      <c r="B130" s="2" t="s">
        <v>5</v>
      </c>
      <c r="C130" s="17">
        <v>40</v>
      </c>
      <c r="D130" s="17">
        <v>15</v>
      </c>
      <c r="E130" s="17">
        <v>15</v>
      </c>
    </row>
    <row r="131" spans="1:5" x14ac:dyDescent="0.2">
      <c r="A131" s="2" t="s">
        <v>136</v>
      </c>
      <c r="B131" s="2" t="s">
        <v>3</v>
      </c>
      <c r="C131" s="17">
        <v>20</v>
      </c>
      <c r="D131" s="17">
        <v>0</v>
      </c>
      <c r="E131" s="17">
        <v>0</v>
      </c>
    </row>
    <row r="132" spans="1:5" x14ac:dyDescent="0.2">
      <c r="A132" s="2" t="s">
        <v>137</v>
      </c>
      <c r="B132" s="2" t="s">
        <v>5</v>
      </c>
      <c r="C132" s="17">
        <v>40</v>
      </c>
      <c r="D132" s="17">
        <v>15</v>
      </c>
      <c r="E132" s="17">
        <v>15</v>
      </c>
    </row>
    <row r="133" spans="1:5" x14ac:dyDescent="0.2">
      <c r="A133" s="2" t="s">
        <v>138</v>
      </c>
      <c r="B133" s="2" t="s">
        <v>7</v>
      </c>
      <c r="C133" s="17">
        <v>50</v>
      </c>
      <c r="D133" s="17">
        <v>30</v>
      </c>
      <c r="E133" s="17">
        <v>15</v>
      </c>
    </row>
    <row r="134" spans="1:5" x14ac:dyDescent="0.2">
      <c r="A134" s="2" t="s">
        <v>139</v>
      </c>
      <c r="B134" s="2" t="s">
        <v>3</v>
      </c>
      <c r="C134" s="17">
        <v>20</v>
      </c>
      <c r="D134" s="17">
        <v>0</v>
      </c>
      <c r="E134" s="17">
        <v>0</v>
      </c>
    </row>
    <row r="135" spans="1:5" x14ac:dyDescent="0.2">
      <c r="A135" s="2" t="s">
        <v>140</v>
      </c>
      <c r="B135" s="2" t="s">
        <v>3</v>
      </c>
      <c r="C135" s="17">
        <v>20</v>
      </c>
      <c r="D135" s="17">
        <v>0</v>
      </c>
      <c r="E135" s="17">
        <v>0</v>
      </c>
    </row>
    <row r="136" spans="1:5" x14ac:dyDescent="0.2">
      <c r="A136" s="2" t="s">
        <v>141</v>
      </c>
      <c r="B136" s="2" t="s">
        <v>9</v>
      </c>
      <c r="C136" s="17">
        <v>70</v>
      </c>
      <c r="D136" s="17">
        <v>30</v>
      </c>
      <c r="E136" s="17">
        <v>15</v>
      </c>
    </row>
    <row r="137" spans="1:5" x14ac:dyDescent="0.2">
      <c r="A137" s="2" t="s">
        <v>142</v>
      </c>
      <c r="B137" s="2" t="s">
        <v>3</v>
      </c>
      <c r="C137" s="17">
        <v>20</v>
      </c>
      <c r="D137" s="17">
        <v>0</v>
      </c>
      <c r="E137" s="17">
        <v>0</v>
      </c>
    </row>
    <row r="138" spans="1:5" x14ac:dyDescent="0.2">
      <c r="A138" s="2" t="s">
        <v>143</v>
      </c>
      <c r="B138" s="2" t="s">
        <v>9</v>
      </c>
      <c r="C138" s="17">
        <v>70</v>
      </c>
      <c r="D138" s="17">
        <v>30</v>
      </c>
      <c r="E138" s="17">
        <v>15</v>
      </c>
    </row>
    <row r="139" spans="1:5" x14ac:dyDescent="0.2">
      <c r="A139" s="2" t="s">
        <v>144</v>
      </c>
      <c r="B139" s="2" t="s">
        <v>3</v>
      </c>
      <c r="C139" s="17">
        <v>20</v>
      </c>
      <c r="D139" s="17">
        <v>0</v>
      </c>
      <c r="E139" s="17">
        <v>0</v>
      </c>
    </row>
    <row r="140" spans="1:5" x14ac:dyDescent="0.2">
      <c r="A140" s="2" t="s">
        <v>145</v>
      </c>
      <c r="B140" s="2" t="s">
        <v>9</v>
      </c>
      <c r="C140" s="17">
        <v>70</v>
      </c>
      <c r="D140" s="17">
        <v>30</v>
      </c>
      <c r="E140" s="17">
        <v>15</v>
      </c>
    </row>
    <row r="141" spans="1:5" x14ac:dyDescent="0.2">
      <c r="A141" s="2" t="s">
        <v>146</v>
      </c>
      <c r="B141" s="2" t="s">
        <v>9</v>
      </c>
      <c r="C141" s="17">
        <v>70</v>
      </c>
      <c r="D141" s="17">
        <v>30</v>
      </c>
      <c r="E141" s="17">
        <v>15</v>
      </c>
    </row>
    <row r="142" spans="1:5" x14ac:dyDescent="0.2">
      <c r="A142" s="2" t="s">
        <v>147</v>
      </c>
      <c r="B142" s="2" t="s">
        <v>7</v>
      </c>
      <c r="C142" s="17">
        <v>50</v>
      </c>
      <c r="D142" s="17">
        <v>30</v>
      </c>
      <c r="E142" s="17">
        <v>15</v>
      </c>
    </row>
    <row r="143" spans="1:5" x14ac:dyDescent="0.2">
      <c r="A143" s="2" t="s">
        <v>148</v>
      </c>
      <c r="B143" s="2" t="s">
        <v>5</v>
      </c>
      <c r="C143" s="17">
        <v>40</v>
      </c>
      <c r="D143" s="17">
        <v>15</v>
      </c>
      <c r="E143" s="17">
        <v>15</v>
      </c>
    </row>
    <row r="144" spans="1:5" x14ac:dyDescent="0.2">
      <c r="A144" s="2" t="s">
        <v>149</v>
      </c>
      <c r="B144" s="2" t="s">
        <v>3</v>
      </c>
      <c r="C144" s="17">
        <v>20</v>
      </c>
      <c r="D144" s="17">
        <v>0</v>
      </c>
      <c r="E144" s="17">
        <v>0</v>
      </c>
    </row>
    <row r="145" spans="1:5" x14ac:dyDescent="0.2">
      <c r="A145" s="2" t="s">
        <v>150</v>
      </c>
      <c r="B145" s="2" t="s">
        <v>9</v>
      </c>
      <c r="C145" s="17">
        <v>70</v>
      </c>
      <c r="D145" s="17">
        <v>30</v>
      </c>
      <c r="E145" s="17">
        <v>15</v>
      </c>
    </row>
    <row r="146" spans="1:5" x14ac:dyDescent="0.2">
      <c r="A146" s="2" t="s">
        <v>151</v>
      </c>
      <c r="B146" s="2" t="s">
        <v>3</v>
      </c>
      <c r="C146" s="17">
        <v>20</v>
      </c>
      <c r="D146" s="17">
        <v>0</v>
      </c>
      <c r="E146" s="17">
        <v>0</v>
      </c>
    </row>
    <row r="147" spans="1:5" x14ac:dyDescent="0.2">
      <c r="A147" s="2" t="s">
        <v>152</v>
      </c>
      <c r="B147" s="2" t="s">
        <v>3</v>
      </c>
      <c r="C147" s="17">
        <v>20</v>
      </c>
      <c r="D147" s="17">
        <v>0</v>
      </c>
      <c r="E147" s="17">
        <v>0</v>
      </c>
    </row>
    <row r="148" spans="1:5" x14ac:dyDescent="0.2">
      <c r="A148" s="2" t="s">
        <v>153</v>
      </c>
      <c r="B148" s="2" t="s">
        <v>9</v>
      </c>
      <c r="C148" s="17">
        <v>70</v>
      </c>
      <c r="D148" s="17">
        <v>30</v>
      </c>
      <c r="E148" s="17">
        <v>15</v>
      </c>
    </row>
    <row r="149" spans="1:5" x14ac:dyDescent="0.2">
      <c r="A149" s="2" t="s">
        <v>154</v>
      </c>
      <c r="B149" s="2" t="s">
        <v>9</v>
      </c>
      <c r="C149" s="17">
        <v>70</v>
      </c>
      <c r="D149" s="17">
        <v>30</v>
      </c>
      <c r="E149" s="17">
        <v>15</v>
      </c>
    </row>
    <row r="150" spans="1:5" x14ac:dyDescent="0.2">
      <c r="A150" s="2" t="s">
        <v>155</v>
      </c>
      <c r="B150" s="2" t="s">
        <v>3</v>
      </c>
      <c r="C150" s="17">
        <v>20</v>
      </c>
      <c r="D150" s="17">
        <v>0</v>
      </c>
      <c r="E150" s="17">
        <v>0</v>
      </c>
    </row>
    <row r="151" spans="1:5" x14ac:dyDescent="0.2">
      <c r="A151" s="2" t="s">
        <v>156</v>
      </c>
      <c r="B151" s="2" t="s">
        <v>7</v>
      </c>
      <c r="C151" s="17">
        <v>50</v>
      </c>
      <c r="D151" s="17">
        <v>30</v>
      </c>
      <c r="E151" s="17">
        <v>15</v>
      </c>
    </row>
    <row r="152" spans="1:5" x14ac:dyDescent="0.2">
      <c r="A152" s="2" t="s">
        <v>157</v>
      </c>
      <c r="B152" s="2" t="s">
        <v>3</v>
      </c>
      <c r="C152" s="17">
        <v>20</v>
      </c>
      <c r="D152" s="17">
        <v>0</v>
      </c>
      <c r="E152" s="17">
        <v>0</v>
      </c>
    </row>
    <row r="153" spans="1:5" x14ac:dyDescent="0.2">
      <c r="A153" s="2" t="s">
        <v>158</v>
      </c>
      <c r="B153" s="2" t="s">
        <v>3</v>
      </c>
      <c r="C153" s="17">
        <v>20</v>
      </c>
      <c r="D153" s="17">
        <v>0</v>
      </c>
      <c r="E153" s="17">
        <v>0</v>
      </c>
    </row>
    <row r="154" spans="1:5" x14ac:dyDescent="0.2">
      <c r="A154" s="2" t="s">
        <v>159</v>
      </c>
      <c r="B154" s="2" t="s">
        <v>108</v>
      </c>
      <c r="C154" s="17">
        <v>70</v>
      </c>
      <c r="D154" s="17">
        <v>30</v>
      </c>
      <c r="E154" s="17">
        <v>15</v>
      </c>
    </row>
    <row r="155" spans="1:5" x14ac:dyDescent="0.2">
      <c r="A155" s="2" t="s">
        <v>160</v>
      </c>
      <c r="B155" s="2" t="s">
        <v>9</v>
      </c>
      <c r="C155" s="17">
        <v>70</v>
      </c>
      <c r="D155" s="17">
        <v>30</v>
      </c>
      <c r="E155" s="17">
        <v>15</v>
      </c>
    </row>
    <row r="156" spans="1:5" x14ac:dyDescent="0.2">
      <c r="A156" s="2" t="s">
        <v>161</v>
      </c>
      <c r="B156" s="2" t="s">
        <v>9</v>
      </c>
      <c r="C156" s="17">
        <v>70</v>
      </c>
      <c r="D156" s="17">
        <v>30</v>
      </c>
      <c r="E156" s="17">
        <v>15</v>
      </c>
    </row>
    <row r="157" spans="1:5" x14ac:dyDescent="0.2">
      <c r="A157" s="2" t="s">
        <v>162</v>
      </c>
      <c r="B157" s="2" t="s">
        <v>5</v>
      </c>
      <c r="C157" s="17">
        <v>40</v>
      </c>
      <c r="D157" s="17">
        <v>15</v>
      </c>
      <c r="E157" s="17">
        <v>15</v>
      </c>
    </row>
    <row r="158" spans="1:5" x14ac:dyDescent="0.2">
      <c r="A158" s="2" t="s">
        <v>163</v>
      </c>
      <c r="B158" s="2" t="s">
        <v>5</v>
      </c>
      <c r="C158" s="17">
        <v>40</v>
      </c>
      <c r="D158" s="17">
        <v>15</v>
      </c>
      <c r="E158" s="17">
        <v>15</v>
      </c>
    </row>
    <row r="159" spans="1:5" x14ac:dyDescent="0.2">
      <c r="A159" s="2" t="s">
        <v>164</v>
      </c>
      <c r="B159" s="2" t="s">
        <v>3</v>
      </c>
      <c r="C159" s="17">
        <v>20</v>
      </c>
      <c r="D159" s="17">
        <v>0</v>
      </c>
      <c r="E159" s="17">
        <v>0</v>
      </c>
    </row>
    <row r="160" spans="1:5" x14ac:dyDescent="0.2">
      <c r="A160" s="2" t="s">
        <v>165</v>
      </c>
      <c r="B160" s="2" t="s">
        <v>7</v>
      </c>
      <c r="C160" s="17">
        <v>50</v>
      </c>
      <c r="D160" s="17">
        <v>30</v>
      </c>
      <c r="E160" s="17">
        <v>15</v>
      </c>
    </row>
    <row r="161" spans="1:5" x14ac:dyDescent="0.2">
      <c r="A161" s="2" t="s">
        <v>166</v>
      </c>
      <c r="B161" s="2" t="s">
        <v>9</v>
      </c>
      <c r="C161" s="17">
        <v>70</v>
      </c>
      <c r="D161" s="17">
        <v>30</v>
      </c>
      <c r="E161" s="17">
        <v>15</v>
      </c>
    </row>
    <row r="162" spans="1:5" x14ac:dyDescent="0.2">
      <c r="A162" s="2" t="s">
        <v>167</v>
      </c>
      <c r="B162" s="2" t="s">
        <v>9</v>
      </c>
      <c r="C162" s="17">
        <v>70</v>
      </c>
      <c r="D162" s="17">
        <v>30</v>
      </c>
      <c r="E162" s="17">
        <v>15</v>
      </c>
    </row>
    <row r="163" spans="1:5" x14ac:dyDescent="0.2">
      <c r="A163" s="2" t="s">
        <v>168</v>
      </c>
      <c r="B163" s="2" t="s">
        <v>9</v>
      </c>
      <c r="C163" s="17">
        <v>70</v>
      </c>
      <c r="D163" s="17">
        <v>30</v>
      </c>
      <c r="E163" s="17">
        <v>15</v>
      </c>
    </row>
    <row r="164" spans="1:5" x14ac:dyDescent="0.2">
      <c r="A164" s="2" t="s">
        <v>169</v>
      </c>
      <c r="B164" s="2" t="s">
        <v>7</v>
      </c>
      <c r="C164" s="17">
        <v>50</v>
      </c>
      <c r="D164" s="17">
        <v>30</v>
      </c>
      <c r="E164" s="17">
        <v>15</v>
      </c>
    </row>
    <row r="165" spans="1:5" x14ac:dyDescent="0.2">
      <c r="A165" s="2" t="s">
        <v>170</v>
      </c>
      <c r="B165" s="2" t="s">
        <v>3</v>
      </c>
      <c r="C165" s="17">
        <v>20</v>
      </c>
      <c r="D165" s="17">
        <v>0</v>
      </c>
      <c r="E165" s="17">
        <v>0</v>
      </c>
    </row>
    <row r="166" spans="1:5" x14ac:dyDescent="0.2">
      <c r="A166" s="2" t="s">
        <v>171</v>
      </c>
      <c r="B166" s="2" t="s">
        <v>5</v>
      </c>
      <c r="C166" s="17">
        <v>40</v>
      </c>
      <c r="D166" s="17">
        <v>15</v>
      </c>
      <c r="E166" s="17">
        <v>15</v>
      </c>
    </row>
    <row r="167" spans="1:5" x14ac:dyDescent="0.2">
      <c r="A167" s="2" t="s">
        <v>172</v>
      </c>
      <c r="B167" s="2" t="s">
        <v>9</v>
      </c>
      <c r="C167" s="17">
        <v>70</v>
      </c>
      <c r="D167" s="17">
        <v>30</v>
      </c>
      <c r="E167" s="17">
        <v>15</v>
      </c>
    </row>
    <row r="168" spans="1:5" x14ac:dyDescent="0.2">
      <c r="A168" s="2" t="s">
        <v>173</v>
      </c>
      <c r="B168" s="2" t="s">
        <v>3</v>
      </c>
      <c r="C168" s="17">
        <v>20</v>
      </c>
      <c r="D168" s="17">
        <v>0</v>
      </c>
      <c r="E168" s="17">
        <v>0</v>
      </c>
    </row>
    <row r="169" spans="1:5" x14ac:dyDescent="0.2">
      <c r="A169" s="2" t="s">
        <v>174</v>
      </c>
      <c r="B169" s="2" t="s">
        <v>7</v>
      </c>
      <c r="C169" s="17">
        <v>50</v>
      </c>
      <c r="D169" s="17">
        <v>30</v>
      </c>
      <c r="E169" s="17">
        <v>15</v>
      </c>
    </row>
    <row r="170" spans="1:5" x14ac:dyDescent="0.2">
      <c r="A170" s="2" t="s">
        <v>175</v>
      </c>
      <c r="B170" s="2" t="s">
        <v>9</v>
      </c>
      <c r="C170" s="17">
        <v>70</v>
      </c>
      <c r="D170" s="17">
        <v>30</v>
      </c>
      <c r="E170" s="17">
        <v>15</v>
      </c>
    </row>
    <row r="171" spans="1:5" x14ac:dyDescent="0.2">
      <c r="A171" s="2" t="s">
        <v>176</v>
      </c>
      <c r="B171" s="2" t="s">
        <v>9</v>
      </c>
      <c r="C171" s="17">
        <v>70</v>
      </c>
      <c r="D171" s="17">
        <v>30</v>
      </c>
      <c r="E171" s="17">
        <v>15</v>
      </c>
    </row>
    <row r="172" spans="1:5" x14ac:dyDescent="0.2">
      <c r="A172" s="2" t="s">
        <v>177</v>
      </c>
      <c r="B172" s="2" t="s">
        <v>9</v>
      </c>
      <c r="C172" s="17">
        <v>70</v>
      </c>
      <c r="D172" s="17">
        <v>30</v>
      </c>
      <c r="E172" s="17">
        <v>15</v>
      </c>
    </row>
    <row r="173" spans="1:5" x14ac:dyDescent="0.2">
      <c r="A173" s="2" t="s">
        <v>178</v>
      </c>
      <c r="B173" s="2" t="s">
        <v>9</v>
      </c>
      <c r="C173" s="17">
        <v>70</v>
      </c>
      <c r="D173" s="17">
        <v>30</v>
      </c>
      <c r="E173" s="17">
        <v>15</v>
      </c>
    </row>
    <row r="174" spans="1:5" x14ac:dyDescent="0.2">
      <c r="A174" s="2" t="s">
        <v>179</v>
      </c>
      <c r="B174" s="2" t="s">
        <v>7</v>
      </c>
      <c r="C174" s="17">
        <v>50</v>
      </c>
      <c r="D174" s="17">
        <v>30</v>
      </c>
      <c r="E174" s="17">
        <v>30</v>
      </c>
    </row>
    <row r="175" spans="1:5" x14ac:dyDescent="0.2">
      <c r="A175" s="2" t="s">
        <v>180</v>
      </c>
      <c r="B175" s="2" t="s">
        <v>5</v>
      </c>
      <c r="C175" s="17">
        <v>40</v>
      </c>
      <c r="D175" s="17">
        <v>15</v>
      </c>
      <c r="E175" s="17">
        <v>15</v>
      </c>
    </row>
    <row r="176" spans="1:5" x14ac:dyDescent="0.2">
      <c r="A176" s="2" t="s">
        <v>181</v>
      </c>
      <c r="B176" s="2" t="s">
        <v>7</v>
      </c>
      <c r="C176" s="17">
        <v>50</v>
      </c>
      <c r="D176" s="17">
        <v>30</v>
      </c>
      <c r="E176" s="17">
        <v>15</v>
      </c>
    </row>
    <row r="177" spans="1:5" x14ac:dyDescent="0.2">
      <c r="A177" s="2" t="s">
        <v>182</v>
      </c>
      <c r="B177" s="2" t="s">
        <v>9</v>
      </c>
      <c r="C177" s="17">
        <v>70</v>
      </c>
      <c r="D177" s="17">
        <v>30</v>
      </c>
      <c r="E177" s="17">
        <v>15</v>
      </c>
    </row>
    <row r="178" spans="1:5" x14ac:dyDescent="0.2">
      <c r="A178" s="2" t="s">
        <v>183</v>
      </c>
      <c r="B178" s="2" t="s">
        <v>9</v>
      </c>
      <c r="C178" s="17">
        <v>70</v>
      </c>
      <c r="D178" s="17">
        <v>30</v>
      </c>
      <c r="E178" s="17">
        <v>15</v>
      </c>
    </row>
    <row r="179" spans="1:5" x14ac:dyDescent="0.2">
      <c r="A179" s="2" t="s">
        <v>184</v>
      </c>
      <c r="B179" s="2" t="s">
        <v>3</v>
      </c>
      <c r="C179" s="17">
        <v>20</v>
      </c>
      <c r="D179" s="17">
        <v>0</v>
      </c>
      <c r="E179" s="17">
        <v>0</v>
      </c>
    </row>
    <row r="180" spans="1:5" x14ac:dyDescent="0.2">
      <c r="A180" s="2" t="s">
        <v>185</v>
      </c>
      <c r="B180" s="2" t="s">
        <v>5</v>
      </c>
      <c r="C180" s="17">
        <v>40</v>
      </c>
      <c r="D180" s="17">
        <v>15</v>
      </c>
      <c r="E180" s="17">
        <v>15</v>
      </c>
    </row>
    <row r="181" spans="1:5" x14ac:dyDescent="0.2">
      <c r="A181" s="2" t="s">
        <v>186</v>
      </c>
      <c r="B181" s="2" t="s">
        <v>9</v>
      </c>
      <c r="C181" s="17">
        <v>70</v>
      </c>
      <c r="D181" s="17">
        <v>30</v>
      </c>
      <c r="E181" s="17">
        <v>15</v>
      </c>
    </row>
    <row r="182" spans="1:5" x14ac:dyDescent="0.2">
      <c r="A182" s="2" t="s">
        <v>187</v>
      </c>
      <c r="B182" s="2" t="s">
        <v>5</v>
      </c>
      <c r="C182" s="17">
        <v>40</v>
      </c>
      <c r="D182" s="17">
        <v>15</v>
      </c>
      <c r="E182" s="17">
        <v>15</v>
      </c>
    </row>
    <row r="183" spans="1:5" x14ac:dyDescent="0.2">
      <c r="A183" s="2" t="s">
        <v>188</v>
      </c>
      <c r="B183" s="2" t="s">
        <v>9</v>
      </c>
      <c r="C183" s="17">
        <v>70</v>
      </c>
      <c r="D183" s="17">
        <v>30</v>
      </c>
      <c r="E183" s="17">
        <v>15</v>
      </c>
    </row>
    <row r="184" spans="1:5" x14ac:dyDescent="0.2">
      <c r="A184" s="2" t="s">
        <v>189</v>
      </c>
      <c r="B184" s="2" t="s">
        <v>5</v>
      </c>
      <c r="C184" s="17">
        <v>40</v>
      </c>
      <c r="D184" s="17">
        <v>15</v>
      </c>
      <c r="E184" s="17">
        <v>15</v>
      </c>
    </row>
    <row r="185" spans="1:5" x14ac:dyDescent="0.2">
      <c r="A185" s="2" t="s">
        <v>190</v>
      </c>
      <c r="B185" s="2" t="s">
        <v>7</v>
      </c>
      <c r="C185" s="17">
        <v>50</v>
      </c>
      <c r="D185" s="17">
        <v>30</v>
      </c>
      <c r="E185" s="17">
        <v>15</v>
      </c>
    </row>
    <row r="186" spans="1:5" x14ac:dyDescent="0.2">
      <c r="A186" s="2" t="s">
        <v>191</v>
      </c>
      <c r="B186" s="2" t="s">
        <v>5</v>
      </c>
      <c r="C186" s="17">
        <v>40</v>
      </c>
      <c r="D186" s="17">
        <v>15</v>
      </c>
      <c r="E186" s="17">
        <v>15</v>
      </c>
    </row>
    <row r="187" spans="1:5" x14ac:dyDescent="0.2">
      <c r="A187" s="2" t="s">
        <v>192</v>
      </c>
      <c r="B187" s="2" t="s">
        <v>5</v>
      </c>
      <c r="C187" s="17">
        <v>40</v>
      </c>
      <c r="D187" s="17">
        <v>15</v>
      </c>
      <c r="E187" s="17">
        <v>15</v>
      </c>
    </row>
    <row r="188" spans="1:5" x14ac:dyDescent="0.2">
      <c r="A188" s="2" t="s">
        <v>193</v>
      </c>
      <c r="B188" s="2" t="s">
        <v>5</v>
      </c>
      <c r="C188" s="17">
        <v>40</v>
      </c>
      <c r="D188" s="17">
        <v>15</v>
      </c>
      <c r="E188" s="17">
        <v>15</v>
      </c>
    </row>
    <row r="189" spans="1:5" x14ac:dyDescent="0.2">
      <c r="A189" s="2" t="s">
        <v>194</v>
      </c>
      <c r="B189" s="2" t="s">
        <v>3</v>
      </c>
      <c r="C189" s="17">
        <v>20</v>
      </c>
      <c r="D189" s="17">
        <v>0</v>
      </c>
      <c r="E189" s="17">
        <v>0</v>
      </c>
    </row>
    <row r="190" spans="1:5" x14ac:dyDescent="0.2">
      <c r="A190" s="2" t="s">
        <v>195</v>
      </c>
      <c r="B190" s="2" t="s">
        <v>7</v>
      </c>
      <c r="C190" s="17">
        <v>50</v>
      </c>
      <c r="D190" s="17">
        <v>30</v>
      </c>
      <c r="E190" s="17">
        <v>15</v>
      </c>
    </row>
    <row r="191" spans="1:5" x14ac:dyDescent="0.2">
      <c r="A191" s="2" t="s">
        <v>196</v>
      </c>
      <c r="B191" s="2" t="s">
        <v>9</v>
      </c>
      <c r="C191" s="17">
        <v>70</v>
      </c>
      <c r="D191" s="17">
        <v>30</v>
      </c>
      <c r="E191" s="17">
        <v>15</v>
      </c>
    </row>
    <row r="192" spans="1:5" x14ac:dyDescent="0.2">
      <c r="A192" s="2" t="s">
        <v>197</v>
      </c>
      <c r="B192" s="2" t="s">
        <v>7</v>
      </c>
      <c r="C192" s="17">
        <v>50</v>
      </c>
      <c r="D192" s="17">
        <v>30</v>
      </c>
      <c r="E192" s="17">
        <v>15</v>
      </c>
    </row>
    <row r="193" spans="1:5" x14ac:dyDescent="0.2">
      <c r="A193" s="2" t="s">
        <v>198</v>
      </c>
      <c r="B193" s="2" t="s">
        <v>3</v>
      </c>
      <c r="C193" s="17">
        <v>20</v>
      </c>
      <c r="D193" s="17">
        <v>0</v>
      </c>
      <c r="E193" s="17">
        <v>0</v>
      </c>
    </row>
    <row r="194" spans="1:5" x14ac:dyDescent="0.2">
      <c r="A194" s="2" t="s">
        <v>199</v>
      </c>
      <c r="B194" s="2" t="s">
        <v>3</v>
      </c>
      <c r="C194" s="17">
        <v>20</v>
      </c>
      <c r="D194" s="17">
        <v>0</v>
      </c>
      <c r="E194" s="17">
        <v>0</v>
      </c>
    </row>
    <row r="195" spans="1:5" x14ac:dyDescent="0.2">
      <c r="A195" s="2" t="s">
        <v>200</v>
      </c>
      <c r="B195" s="2" t="s">
        <v>7</v>
      </c>
      <c r="C195" s="17">
        <v>50</v>
      </c>
      <c r="D195" s="17">
        <v>30</v>
      </c>
      <c r="E195" s="17">
        <v>15</v>
      </c>
    </row>
    <row r="196" spans="1:5" x14ac:dyDescent="0.2">
      <c r="A196" s="2" t="s">
        <v>201</v>
      </c>
      <c r="B196" s="2" t="s">
        <v>3</v>
      </c>
      <c r="C196" s="17">
        <v>20</v>
      </c>
      <c r="D196" s="17">
        <v>0</v>
      </c>
      <c r="E196" s="17">
        <v>0</v>
      </c>
    </row>
    <row r="197" spans="1:5" x14ac:dyDescent="0.2">
      <c r="A197" s="2" t="s">
        <v>202</v>
      </c>
      <c r="B197" s="2" t="s">
        <v>7</v>
      </c>
      <c r="C197" s="17">
        <v>50</v>
      </c>
      <c r="D197" s="17">
        <v>30</v>
      </c>
      <c r="E197" s="17">
        <v>30</v>
      </c>
    </row>
    <row r="198" spans="1:5" x14ac:dyDescent="0.2">
      <c r="A198" s="2" t="s">
        <v>203</v>
      </c>
      <c r="B198" s="2" t="s">
        <v>5</v>
      </c>
      <c r="C198" s="17">
        <v>40</v>
      </c>
      <c r="D198" s="17">
        <v>15</v>
      </c>
      <c r="E198" s="17">
        <v>15</v>
      </c>
    </row>
    <row r="199" spans="1:5" x14ac:dyDescent="0.2">
      <c r="A199" s="2" t="s">
        <v>204</v>
      </c>
      <c r="B199" s="2" t="s">
        <v>9</v>
      </c>
      <c r="C199" s="17">
        <v>70</v>
      </c>
      <c r="D199" s="17">
        <v>30</v>
      </c>
      <c r="E199" s="17">
        <v>15</v>
      </c>
    </row>
    <row r="200" spans="1:5" x14ac:dyDescent="0.2">
      <c r="A200" s="2" t="s">
        <v>205</v>
      </c>
      <c r="B200" s="2" t="s">
        <v>5</v>
      </c>
      <c r="C200" s="17">
        <v>40</v>
      </c>
      <c r="D200" s="17">
        <v>15</v>
      </c>
      <c r="E200" s="17">
        <v>15</v>
      </c>
    </row>
    <row r="201" spans="1:5" x14ac:dyDescent="0.2">
      <c r="A201" s="2" t="s">
        <v>206</v>
      </c>
      <c r="B201" s="2" t="s">
        <v>5</v>
      </c>
      <c r="C201" s="17">
        <v>40</v>
      </c>
      <c r="D201" s="17">
        <v>15</v>
      </c>
      <c r="E201" s="17">
        <v>15</v>
      </c>
    </row>
    <row r="202" spans="1:5" x14ac:dyDescent="0.2">
      <c r="A202" s="2" t="s">
        <v>207</v>
      </c>
      <c r="B202" s="2" t="s">
        <v>5</v>
      </c>
      <c r="C202" s="17">
        <v>40</v>
      </c>
      <c r="D202" s="17">
        <v>15</v>
      </c>
      <c r="E202" s="17">
        <v>15</v>
      </c>
    </row>
    <row r="203" spans="1:5" x14ac:dyDescent="0.2">
      <c r="A203" s="2" t="s">
        <v>208</v>
      </c>
      <c r="B203" s="2" t="s">
        <v>9</v>
      </c>
      <c r="C203" s="17">
        <v>70</v>
      </c>
      <c r="D203" s="17">
        <v>30</v>
      </c>
      <c r="E203" s="17">
        <v>15</v>
      </c>
    </row>
    <row r="204" spans="1:5" x14ac:dyDescent="0.2">
      <c r="A204" s="2" t="s">
        <v>209</v>
      </c>
      <c r="B204" s="2" t="s">
        <v>5</v>
      </c>
      <c r="C204" s="17">
        <v>40</v>
      </c>
      <c r="D204" s="17">
        <v>15</v>
      </c>
      <c r="E204" s="17">
        <v>15</v>
      </c>
    </row>
    <row r="205" spans="1:5" x14ac:dyDescent="0.2">
      <c r="A205" s="2" t="s">
        <v>210</v>
      </c>
      <c r="B205" s="2" t="s">
        <v>211</v>
      </c>
      <c r="C205" s="17">
        <v>20</v>
      </c>
      <c r="D205" s="17">
        <v>0</v>
      </c>
      <c r="E205" s="17">
        <v>0</v>
      </c>
    </row>
    <row r="206" spans="1:5" x14ac:dyDescent="0.2">
      <c r="A206" s="2" t="s">
        <v>212</v>
      </c>
      <c r="B206" s="2" t="s">
        <v>3</v>
      </c>
      <c r="C206" s="17">
        <v>20</v>
      </c>
      <c r="D206" s="17">
        <v>0</v>
      </c>
      <c r="E206" s="17">
        <v>0</v>
      </c>
    </row>
    <row r="207" spans="1:5" x14ac:dyDescent="0.2">
      <c r="A207" s="2" t="s">
        <v>213</v>
      </c>
      <c r="B207" s="2" t="s">
        <v>9</v>
      </c>
      <c r="C207" s="17">
        <v>70</v>
      </c>
      <c r="D207" s="17">
        <v>30</v>
      </c>
      <c r="E207" s="17">
        <v>15</v>
      </c>
    </row>
    <row r="208" spans="1:5" x14ac:dyDescent="0.2">
      <c r="A208" s="2" t="s">
        <v>214</v>
      </c>
      <c r="B208" s="2" t="s">
        <v>5</v>
      </c>
      <c r="C208" s="17">
        <v>40</v>
      </c>
      <c r="D208" s="17">
        <v>15</v>
      </c>
      <c r="E208" s="17">
        <v>15</v>
      </c>
    </row>
    <row r="209" spans="1:5" x14ac:dyDescent="0.2">
      <c r="A209" s="2" t="s">
        <v>215</v>
      </c>
      <c r="B209" s="2" t="s">
        <v>9</v>
      </c>
      <c r="C209" s="17">
        <v>70</v>
      </c>
      <c r="D209" s="17">
        <v>30</v>
      </c>
      <c r="E209" s="17">
        <v>15</v>
      </c>
    </row>
    <row r="210" spans="1:5" x14ac:dyDescent="0.2">
      <c r="A210" s="2" t="s">
        <v>216</v>
      </c>
      <c r="B210" s="2" t="s">
        <v>9</v>
      </c>
      <c r="C210" s="17">
        <v>70</v>
      </c>
      <c r="D210" s="17">
        <v>30</v>
      </c>
      <c r="E210" s="17">
        <v>15</v>
      </c>
    </row>
    <row r="211" spans="1:5" x14ac:dyDescent="0.2">
      <c r="A211" s="2" t="s">
        <v>217</v>
      </c>
      <c r="B211" s="2" t="s">
        <v>3</v>
      </c>
      <c r="C211" s="17">
        <v>20</v>
      </c>
      <c r="D211" s="17">
        <v>0</v>
      </c>
      <c r="E211" s="17">
        <v>0</v>
      </c>
    </row>
    <row r="212" spans="1:5" x14ac:dyDescent="0.2">
      <c r="A212" s="2" t="s">
        <v>218</v>
      </c>
      <c r="B212" s="2" t="s">
        <v>3</v>
      </c>
      <c r="C212" s="17">
        <v>20</v>
      </c>
      <c r="D212" s="17">
        <v>0</v>
      </c>
      <c r="E212" s="17">
        <v>0</v>
      </c>
    </row>
    <row r="213" spans="1:5" x14ac:dyDescent="0.2">
      <c r="A213" s="2" t="s">
        <v>219</v>
      </c>
      <c r="B213" s="2" t="s">
        <v>7</v>
      </c>
      <c r="C213" s="17">
        <v>50</v>
      </c>
      <c r="D213" s="17">
        <v>30</v>
      </c>
      <c r="E213" s="17">
        <v>15</v>
      </c>
    </row>
    <row r="214" spans="1:5" x14ac:dyDescent="0.2">
      <c r="A214" s="2" t="s">
        <v>220</v>
      </c>
      <c r="B214" s="2" t="s">
        <v>5</v>
      </c>
      <c r="C214" s="17">
        <v>40</v>
      </c>
      <c r="D214" s="17">
        <v>15</v>
      </c>
      <c r="E214" s="17">
        <v>15</v>
      </c>
    </row>
    <row r="215" spans="1:5" x14ac:dyDescent="0.2">
      <c r="A215" s="2" t="s">
        <v>221</v>
      </c>
      <c r="B215" s="2" t="s">
        <v>3</v>
      </c>
      <c r="C215" s="17">
        <v>20</v>
      </c>
      <c r="D215" s="17">
        <v>0</v>
      </c>
      <c r="E215" s="17">
        <v>0</v>
      </c>
    </row>
    <row r="216" spans="1:5" x14ac:dyDescent="0.2">
      <c r="A216" s="2" t="s">
        <v>222</v>
      </c>
      <c r="B216" s="2" t="s">
        <v>9</v>
      </c>
      <c r="C216" s="17">
        <v>70</v>
      </c>
      <c r="D216" s="17">
        <v>30</v>
      </c>
      <c r="E216" s="17">
        <v>15</v>
      </c>
    </row>
    <row r="217" spans="1:5" x14ac:dyDescent="0.2">
      <c r="A217" s="2" t="s">
        <v>223</v>
      </c>
      <c r="B217" s="2" t="s">
        <v>5</v>
      </c>
      <c r="C217" s="17">
        <v>40</v>
      </c>
      <c r="D217" s="17">
        <v>15</v>
      </c>
      <c r="E217" s="17">
        <v>15</v>
      </c>
    </row>
    <row r="218" spans="1:5" x14ac:dyDescent="0.2">
      <c r="A218" s="2" t="s">
        <v>224</v>
      </c>
      <c r="B218" s="2" t="s">
        <v>9</v>
      </c>
      <c r="C218" s="17">
        <v>70</v>
      </c>
      <c r="D218" s="17">
        <v>30</v>
      </c>
      <c r="E218" s="17">
        <v>15</v>
      </c>
    </row>
    <row r="219" spans="1:5" x14ac:dyDescent="0.2">
      <c r="A219" s="2" t="s">
        <v>225</v>
      </c>
      <c r="B219" s="2" t="s">
        <v>3</v>
      </c>
      <c r="C219" s="17">
        <v>20</v>
      </c>
      <c r="D219" s="17">
        <v>0</v>
      </c>
      <c r="E219" s="17">
        <v>0</v>
      </c>
    </row>
    <row r="220" spans="1:5" x14ac:dyDescent="0.2">
      <c r="A220" s="2" t="s">
        <v>226</v>
      </c>
      <c r="B220" s="2" t="s">
        <v>5</v>
      </c>
      <c r="C220" s="17">
        <v>40</v>
      </c>
      <c r="D220" s="17">
        <v>15</v>
      </c>
      <c r="E220" s="17">
        <v>15</v>
      </c>
    </row>
    <row r="221" spans="1:5" x14ac:dyDescent="0.2">
      <c r="A221" s="2" t="s">
        <v>227</v>
      </c>
      <c r="B221" s="2" t="s">
        <v>5</v>
      </c>
      <c r="C221" s="17">
        <v>40</v>
      </c>
      <c r="D221" s="17">
        <v>15</v>
      </c>
      <c r="E221" s="17">
        <v>15</v>
      </c>
    </row>
    <row r="222" spans="1:5" x14ac:dyDescent="0.2">
      <c r="A222" s="2" t="s">
        <v>228</v>
      </c>
      <c r="B222" s="2" t="s">
        <v>5</v>
      </c>
      <c r="C222" s="17">
        <v>40</v>
      </c>
      <c r="D222" s="17">
        <v>15</v>
      </c>
      <c r="E222" s="17">
        <v>15</v>
      </c>
    </row>
    <row r="223" spans="1:5" x14ac:dyDescent="0.2">
      <c r="A223" s="2" t="s">
        <v>229</v>
      </c>
      <c r="B223" s="2" t="s">
        <v>3</v>
      </c>
      <c r="C223" s="17">
        <v>20</v>
      </c>
      <c r="D223" s="17">
        <v>0</v>
      </c>
      <c r="E223" s="17">
        <v>0</v>
      </c>
    </row>
    <row r="224" spans="1:5" x14ac:dyDescent="0.2">
      <c r="A224" s="2" t="s">
        <v>230</v>
      </c>
      <c r="B224" s="2" t="s">
        <v>9</v>
      </c>
      <c r="C224" s="17">
        <v>70</v>
      </c>
      <c r="D224" s="17">
        <v>30</v>
      </c>
      <c r="E224" s="17">
        <v>15</v>
      </c>
    </row>
    <row r="225" spans="1:5" x14ac:dyDescent="0.2">
      <c r="A225" s="2" t="s">
        <v>231</v>
      </c>
      <c r="B225" s="2" t="s">
        <v>5</v>
      </c>
      <c r="C225" s="17">
        <v>40</v>
      </c>
      <c r="D225" s="17">
        <v>15</v>
      </c>
      <c r="E225" s="17">
        <v>15</v>
      </c>
    </row>
    <row r="226" spans="1:5" x14ac:dyDescent="0.2">
      <c r="A226" s="2" t="s">
        <v>232</v>
      </c>
      <c r="B226" s="2" t="s">
        <v>9</v>
      </c>
      <c r="C226" s="17">
        <v>70</v>
      </c>
      <c r="D226" s="17">
        <v>30</v>
      </c>
      <c r="E226" s="17">
        <v>15</v>
      </c>
    </row>
    <row r="227" spans="1:5" x14ac:dyDescent="0.2">
      <c r="A227" s="2" t="s">
        <v>233</v>
      </c>
      <c r="B227" s="2" t="s">
        <v>9</v>
      </c>
      <c r="C227" s="17">
        <v>70</v>
      </c>
      <c r="D227" s="17">
        <v>30</v>
      </c>
      <c r="E227" s="17">
        <v>15</v>
      </c>
    </row>
    <row r="228" spans="1:5" x14ac:dyDescent="0.2">
      <c r="A228" s="2" t="s">
        <v>234</v>
      </c>
      <c r="B228" s="2" t="s">
        <v>9</v>
      </c>
      <c r="C228" s="17">
        <v>70</v>
      </c>
      <c r="D228" s="17">
        <v>30</v>
      </c>
      <c r="E228" s="17">
        <v>15</v>
      </c>
    </row>
    <row r="229" spans="1:5" x14ac:dyDescent="0.2">
      <c r="A229" s="2" t="s">
        <v>235</v>
      </c>
      <c r="B229" s="2" t="s">
        <v>9</v>
      </c>
      <c r="C229" s="17">
        <v>70</v>
      </c>
      <c r="D229" s="17">
        <v>30</v>
      </c>
      <c r="E229" s="17">
        <v>15</v>
      </c>
    </row>
    <row r="230" spans="1:5" x14ac:dyDescent="0.2">
      <c r="A230" s="2" t="s">
        <v>236</v>
      </c>
      <c r="B230" s="2" t="s">
        <v>5</v>
      </c>
      <c r="C230" s="17">
        <v>40</v>
      </c>
      <c r="D230" s="17">
        <v>15</v>
      </c>
      <c r="E230" s="17">
        <v>15</v>
      </c>
    </row>
    <row r="231" spans="1:5" x14ac:dyDescent="0.2">
      <c r="A231" s="2" t="s">
        <v>237</v>
      </c>
      <c r="B231" s="2" t="s">
        <v>3</v>
      </c>
      <c r="C231" s="17">
        <v>20</v>
      </c>
      <c r="D231" s="17">
        <v>0</v>
      </c>
      <c r="E231" s="17">
        <v>0</v>
      </c>
    </row>
    <row r="232" spans="1:5" x14ac:dyDescent="0.2">
      <c r="A232" s="2" t="s">
        <v>238</v>
      </c>
      <c r="B232" s="2" t="s">
        <v>9</v>
      </c>
      <c r="C232" s="17">
        <v>70</v>
      </c>
      <c r="D232" s="17">
        <v>30</v>
      </c>
      <c r="E232" s="17">
        <v>15</v>
      </c>
    </row>
    <row r="233" spans="1:5" x14ac:dyDescent="0.2">
      <c r="A233" s="2" t="s">
        <v>239</v>
      </c>
      <c r="B233" s="2" t="s">
        <v>7</v>
      </c>
      <c r="C233" s="17">
        <v>50</v>
      </c>
      <c r="D233" s="17">
        <v>30</v>
      </c>
      <c r="E233" s="17">
        <v>15</v>
      </c>
    </row>
    <row r="234" spans="1:5" x14ac:dyDescent="0.2">
      <c r="A234" s="2" t="s">
        <v>240</v>
      </c>
      <c r="B234" s="2" t="s">
        <v>3</v>
      </c>
      <c r="C234" s="17">
        <v>20</v>
      </c>
      <c r="D234" s="17">
        <v>0</v>
      </c>
      <c r="E234" s="17">
        <v>0</v>
      </c>
    </row>
    <row r="235" spans="1:5" x14ac:dyDescent="0.2">
      <c r="A235" s="2" t="s">
        <v>241</v>
      </c>
      <c r="B235" s="2" t="s">
        <v>5</v>
      </c>
      <c r="C235" s="17">
        <v>40</v>
      </c>
      <c r="D235" s="17">
        <v>15</v>
      </c>
      <c r="E235" s="17">
        <v>15</v>
      </c>
    </row>
    <row r="236" spans="1:5" x14ac:dyDescent="0.2">
      <c r="A236" s="2" t="s">
        <v>242</v>
      </c>
      <c r="B236" s="2" t="s">
        <v>9</v>
      </c>
      <c r="C236" s="17">
        <v>70</v>
      </c>
      <c r="D236" s="17">
        <v>30</v>
      </c>
      <c r="E236" s="17">
        <v>15</v>
      </c>
    </row>
    <row r="237" spans="1:5" x14ac:dyDescent="0.2">
      <c r="A237" s="2" t="s">
        <v>243</v>
      </c>
      <c r="B237" s="2" t="s">
        <v>3</v>
      </c>
      <c r="C237" s="17">
        <v>20</v>
      </c>
      <c r="D237" s="17">
        <v>0</v>
      </c>
      <c r="E237" s="17">
        <v>0</v>
      </c>
    </row>
    <row r="238" spans="1:5" x14ac:dyDescent="0.2">
      <c r="A238" s="2" t="s">
        <v>244</v>
      </c>
      <c r="B238" s="2" t="s">
        <v>5</v>
      </c>
      <c r="C238" s="17">
        <v>40</v>
      </c>
      <c r="D238" s="17">
        <v>15</v>
      </c>
      <c r="E238" s="17">
        <v>15</v>
      </c>
    </row>
    <row r="239" spans="1:5" x14ac:dyDescent="0.2">
      <c r="A239" s="2" t="s">
        <v>245</v>
      </c>
      <c r="B239" s="2" t="s">
        <v>9</v>
      </c>
      <c r="C239" s="17">
        <v>70</v>
      </c>
      <c r="D239" s="17">
        <v>30</v>
      </c>
      <c r="E239" s="17">
        <v>15</v>
      </c>
    </row>
    <row r="240" spans="1:5" x14ac:dyDescent="0.2">
      <c r="A240" s="2" t="s">
        <v>246</v>
      </c>
      <c r="B240" s="2" t="s">
        <v>3</v>
      </c>
      <c r="C240" s="17">
        <v>20</v>
      </c>
      <c r="D240" s="17">
        <v>0</v>
      </c>
      <c r="E240" s="17">
        <v>0</v>
      </c>
    </row>
    <row r="241" spans="1:5" x14ac:dyDescent="0.2">
      <c r="A241" s="2" t="s">
        <v>247</v>
      </c>
      <c r="B241" s="2" t="s">
        <v>5</v>
      </c>
      <c r="C241" s="17">
        <v>40</v>
      </c>
      <c r="D241" s="17">
        <v>15</v>
      </c>
      <c r="E241" s="17">
        <v>15</v>
      </c>
    </row>
    <row r="242" spans="1:5" x14ac:dyDescent="0.2">
      <c r="A242" s="2" t="s">
        <v>248</v>
      </c>
      <c r="B242" s="2" t="s">
        <v>211</v>
      </c>
      <c r="C242" s="17">
        <v>20</v>
      </c>
      <c r="D242" s="17">
        <v>0</v>
      </c>
      <c r="E242" s="17">
        <v>0</v>
      </c>
    </row>
  </sheetData>
  <autoFilter ref="A1:E242" xr:uid="{47363702-B7D4-440C-88F6-E1E1B4680BCD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2C15-6B90-4D51-8A01-8EFC13F6A846}">
  <dimension ref="A1:D16"/>
  <sheetViews>
    <sheetView workbookViewId="0">
      <pane ySplit="1" topLeftCell="A2" activePane="bottomLeft" state="frozen"/>
      <selection activeCell="C26" sqref="C26:D26"/>
      <selection pane="bottomLeft" activeCell="D1" sqref="D1"/>
    </sheetView>
  </sheetViews>
  <sheetFormatPr defaultRowHeight="14.25" x14ac:dyDescent="0.2"/>
  <cols>
    <col min="1" max="1" width="24.7109375" style="17" bestFit="1" customWidth="1"/>
    <col min="2" max="2" width="13.42578125" style="17" customWidth="1"/>
    <col min="3" max="16384" width="9.140625" style="17"/>
  </cols>
  <sheetData>
    <row r="1" spans="1:4" ht="15.75" x14ac:dyDescent="0.25">
      <c r="A1" s="16" t="s">
        <v>251</v>
      </c>
      <c r="B1" s="16" t="s">
        <v>266</v>
      </c>
      <c r="D1" s="11" t="s">
        <v>281</v>
      </c>
    </row>
    <row r="2" spans="1:4" x14ac:dyDescent="0.2">
      <c r="A2" s="17" t="s">
        <v>252</v>
      </c>
      <c r="B2" s="17">
        <v>70</v>
      </c>
    </row>
    <row r="3" spans="1:4" x14ac:dyDescent="0.2">
      <c r="A3" s="17" t="s">
        <v>253</v>
      </c>
      <c r="B3" s="17">
        <v>70</v>
      </c>
    </row>
    <row r="4" spans="1:4" x14ac:dyDescent="0.2">
      <c r="A4" s="17" t="s">
        <v>254</v>
      </c>
      <c r="B4" s="17">
        <v>70</v>
      </c>
    </row>
    <row r="5" spans="1:4" x14ac:dyDescent="0.2">
      <c r="A5" s="17" t="s">
        <v>255</v>
      </c>
      <c r="B5" s="17">
        <v>70</v>
      </c>
    </row>
    <row r="6" spans="1:4" x14ac:dyDescent="0.2">
      <c r="A6" s="17" t="s">
        <v>256</v>
      </c>
      <c r="B6" s="17">
        <v>40</v>
      </c>
    </row>
    <row r="7" spans="1:4" x14ac:dyDescent="0.2">
      <c r="A7" s="17" t="s">
        <v>257</v>
      </c>
      <c r="B7" s="17">
        <v>50</v>
      </c>
    </row>
    <row r="8" spans="1:4" x14ac:dyDescent="0.2">
      <c r="A8" s="17" t="s">
        <v>258</v>
      </c>
      <c r="B8" s="17">
        <v>50</v>
      </c>
    </row>
    <row r="9" spans="1:4" x14ac:dyDescent="0.2">
      <c r="A9" s="17" t="s">
        <v>296</v>
      </c>
      <c r="B9" s="17">
        <v>50</v>
      </c>
    </row>
    <row r="10" spans="1:4" x14ac:dyDescent="0.2">
      <c r="A10" s="17" t="s">
        <v>259</v>
      </c>
      <c r="B10" s="17">
        <v>40</v>
      </c>
    </row>
    <row r="11" spans="1:4" x14ac:dyDescent="0.2">
      <c r="A11" s="17" t="s">
        <v>260</v>
      </c>
      <c r="B11" s="17">
        <v>40</v>
      </c>
    </row>
    <row r="12" spans="1:4" x14ac:dyDescent="0.2">
      <c r="A12" s="17" t="s">
        <v>261</v>
      </c>
      <c r="B12" s="17">
        <v>40</v>
      </c>
    </row>
    <row r="13" spans="1:4" x14ac:dyDescent="0.2">
      <c r="A13" s="17" t="s">
        <v>262</v>
      </c>
      <c r="B13" s="17">
        <v>70</v>
      </c>
    </row>
    <row r="14" spans="1:4" x14ac:dyDescent="0.2">
      <c r="A14" s="17" t="s">
        <v>263</v>
      </c>
      <c r="B14" s="17">
        <v>50</v>
      </c>
    </row>
    <row r="15" spans="1:4" x14ac:dyDescent="0.2">
      <c r="A15" s="17" t="s">
        <v>264</v>
      </c>
      <c r="B15" s="17">
        <v>40</v>
      </c>
    </row>
    <row r="16" spans="1:4" x14ac:dyDescent="0.2">
      <c r="A16" s="17" t="s">
        <v>265</v>
      </c>
      <c r="B16" s="17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AE236-E352-437C-BC86-0A5B3133F536}">
  <dimension ref="A1:D13"/>
  <sheetViews>
    <sheetView workbookViewId="0">
      <selection activeCell="C26" sqref="C26:D26"/>
    </sheetView>
  </sheetViews>
  <sheetFormatPr defaultRowHeight="14.25" x14ac:dyDescent="0.2"/>
  <cols>
    <col min="1" max="1" width="11.28515625" style="18" bestFit="1" customWidth="1"/>
    <col min="2" max="2" width="15.5703125" style="17" customWidth="1"/>
    <col min="3" max="16384" width="9.140625" style="17"/>
  </cols>
  <sheetData>
    <row r="1" spans="1:4" ht="15" x14ac:dyDescent="0.2">
      <c r="A1" s="18" t="s">
        <v>280</v>
      </c>
      <c r="B1" s="18">
        <v>1</v>
      </c>
      <c r="D1" s="11" t="s">
        <v>281</v>
      </c>
    </row>
    <row r="2" spans="1:4" x14ac:dyDescent="0.2">
      <c r="A2" s="18">
        <v>1</v>
      </c>
      <c r="B2" s="18">
        <v>1000</v>
      </c>
    </row>
    <row r="3" spans="1:4" x14ac:dyDescent="0.2">
      <c r="A3" s="18">
        <v>1000</v>
      </c>
      <c r="B3" s="18">
        <v>10000</v>
      </c>
    </row>
    <row r="4" spans="1:4" x14ac:dyDescent="0.2">
      <c r="A4" s="18">
        <v>10000</v>
      </c>
      <c r="B4" s="18">
        <v>20000</v>
      </c>
    </row>
    <row r="5" spans="1:4" x14ac:dyDescent="0.2">
      <c r="A5" s="18">
        <v>20000</v>
      </c>
      <c r="B5" s="18">
        <v>50000</v>
      </c>
    </row>
    <row r="6" spans="1:4" x14ac:dyDescent="0.2">
      <c r="A6" s="18">
        <v>50000</v>
      </c>
      <c r="B6" s="18">
        <v>100000</v>
      </c>
    </row>
    <row r="7" spans="1:4" x14ac:dyDescent="0.2">
      <c r="A7" s="18">
        <v>100000</v>
      </c>
      <c r="B7" s="18">
        <v>200000</v>
      </c>
    </row>
    <row r="8" spans="1:4" x14ac:dyDescent="0.2">
      <c r="A8" s="18">
        <v>200000</v>
      </c>
      <c r="B8" s="18">
        <v>500000</v>
      </c>
    </row>
    <row r="9" spans="1:4" x14ac:dyDescent="0.2">
      <c r="A9" s="18">
        <v>500000</v>
      </c>
      <c r="B9" s="18">
        <v>1000000</v>
      </c>
    </row>
    <row r="10" spans="1:4" x14ac:dyDescent="0.2">
      <c r="A10" s="18">
        <v>1000000</v>
      </c>
      <c r="B10" s="18">
        <v>2000000</v>
      </c>
    </row>
    <row r="11" spans="1:4" x14ac:dyDescent="0.2">
      <c r="A11" s="18">
        <v>2000000</v>
      </c>
      <c r="B11" s="18">
        <v>5000000</v>
      </c>
    </row>
    <row r="12" spans="1:4" x14ac:dyDescent="0.2">
      <c r="A12" s="18">
        <v>5000000</v>
      </c>
      <c r="B12" s="18">
        <v>10000000</v>
      </c>
    </row>
    <row r="13" spans="1:4" x14ac:dyDescent="0.2">
      <c r="A13" s="18">
        <v>10000000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Input</vt:lpstr>
      <vt:lpstr>Output</vt:lpstr>
      <vt:lpstr>Scoring</vt:lpstr>
      <vt:lpstr>Country</vt:lpstr>
      <vt:lpstr>Industry</vt:lpstr>
      <vt:lpstr>Ranges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Kaltenborn</dc:creator>
  <cp:lastModifiedBy>Danny Kaltenborn</cp:lastModifiedBy>
  <dcterms:created xsi:type="dcterms:W3CDTF">2020-05-13T08:19:15Z</dcterms:created>
  <dcterms:modified xsi:type="dcterms:W3CDTF">2022-01-18T15:08:09Z</dcterms:modified>
</cp:coreProperties>
</file>